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fileSharing readOnlyRecommended="1" userName="Usuario" algorithmName="SHA-512" hashValue="nrzG2Tusr6NBDYYL52UIrvSS+T3MxAoAqBnZB1Ft69CnLuoTXTi+pr6OV7wsRVTtz6DnYMI4MHrWbrMLidZv+w==" saltValue="Fh3CLGzYdyudibxN6MWXh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02 JUBILACIONES Y PENSIONES 26\09 INFORMES\09 ACCESO A LA INFORMACION PUBLICA\LIDA DUARTE - ULTIMA HORA\"/>
    </mc:Choice>
  </mc:AlternateContent>
  <xr:revisionPtr revIDLastSave="0" documentId="14_{19DD4EF1-1F1B-4420-B7E0-2A6E7FE6DAC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PENSIONADOS 2026" sheetId="1" r:id="rId1"/>
  </sheets>
  <definedNames>
    <definedName name="_xlnm._FilterDatabase" localSheetId="0" hidden="1">'PENSIONADOS 2026'!$A$5:$Q$82</definedName>
    <definedName name="_xlnm.Print_Area" localSheetId="0">'PENSIONADOS 2026'!$A$1:$Q$84</definedName>
    <definedName name="Print_Area" localSheetId="0">'PENSIONADOS 2026'!$A$1:$Q$83</definedName>
    <definedName name="Print_Titles" localSheetId="0">'PENSIONADOS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1" i="1" l="1"/>
  <c r="B81" i="1"/>
  <c r="I63" i="1"/>
  <c r="I81" i="1" s="1"/>
  <c r="J51" i="1"/>
  <c r="I51" i="1"/>
  <c r="B51" i="1"/>
  <c r="J38" i="1"/>
  <c r="J82" i="1" s="1"/>
  <c r="I38" i="1"/>
  <c r="B38" i="1"/>
  <c r="G4" i="1"/>
  <c r="H76" i="1" s="1"/>
  <c r="I82" i="1" l="1"/>
  <c r="B82" i="1"/>
  <c r="H35" i="1"/>
  <c r="H69" i="1"/>
  <c r="H48" i="1"/>
  <c r="H34" i="1"/>
  <c r="H70" i="1"/>
  <c r="H11" i="1"/>
  <c r="H77" i="1"/>
  <c r="H19" i="1"/>
  <c r="H40" i="1"/>
  <c r="H55" i="1"/>
  <c r="H26" i="1"/>
  <c r="H41" i="1"/>
  <c r="H62" i="1"/>
  <c r="H27" i="1"/>
  <c r="H63" i="1"/>
  <c r="H49" i="1"/>
  <c r="H10" i="1"/>
  <c r="H18" i="1"/>
  <c r="H54" i="1"/>
  <c r="H78" i="1"/>
  <c r="H13" i="1"/>
  <c r="H21" i="1"/>
  <c r="H29" i="1"/>
  <c r="H37" i="1"/>
  <c r="H43" i="1"/>
  <c r="H57" i="1"/>
  <c r="H64" i="1"/>
  <c r="H72" i="1"/>
  <c r="H80" i="1"/>
  <c r="H12" i="1"/>
  <c r="H28" i="1"/>
  <c r="H42" i="1"/>
  <c r="H79" i="1"/>
  <c r="H14" i="1"/>
  <c r="H22" i="1"/>
  <c r="H30" i="1"/>
  <c r="H15" i="1"/>
  <c r="H31" i="1"/>
  <c r="H8" i="1"/>
  <c r="H16" i="1"/>
  <c r="H24" i="1"/>
  <c r="H32" i="1"/>
  <c r="H46" i="1"/>
  <c r="H60" i="1"/>
  <c r="H67" i="1"/>
  <c r="H75" i="1"/>
  <c r="H20" i="1"/>
  <c r="H36" i="1"/>
  <c r="H50" i="1"/>
  <c r="H56" i="1"/>
  <c r="H71" i="1"/>
  <c r="H6" i="1"/>
  <c r="H44" i="1"/>
  <c r="H58" i="1"/>
  <c r="H65" i="1"/>
  <c r="H73" i="1"/>
  <c r="H7" i="1"/>
  <c r="H23" i="1"/>
  <c r="H45" i="1"/>
  <c r="H59" i="1"/>
  <c r="H66" i="1"/>
  <c r="H74" i="1"/>
  <c r="H52" i="1"/>
  <c r="H9" i="1"/>
  <c r="H17" i="1"/>
  <c r="H25" i="1"/>
  <c r="H33" i="1"/>
  <c r="H39" i="1"/>
  <c r="H47" i="1"/>
  <c r="H53" i="1"/>
  <c r="H61" i="1"/>
  <c r="H68" i="1"/>
</calcChain>
</file>

<file path=xl/sharedStrings.xml><?xml version="1.0" encoding="utf-8"?>
<sst xmlns="http://schemas.openxmlformats.org/spreadsheetml/2006/main" count="472" uniqueCount="187">
  <si>
    <t>BASE DE DATOS</t>
  </si>
  <si>
    <t>NRO</t>
  </si>
  <si>
    <t>BENEF.</t>
  </si>
  <si>
    <t>NOMBRE Y APELLIDO</t>
  </si>
  <si>
    <t>CI</t>
  </si>
  <si>
    <t>SEXO</t>
  </si>
  <si>
    <t>FECHA NAC.</t>
  </si>
  <si>
    <t>EDAD</t>
  </si>
  <si>
    <t>DESC. 11% /  LEY 6.496/20</t>
  </si>
  <si>
    <t>% DE PENS.</t>
  </si>
  <si>
    <t xml:space="preserve"> LEY APLICADA</t>
  </si>
  <si>
    <t>FECHA DE INICIO DEL BENEFICIO</t>
  </si>
  <si>
    <t>NOMBRE DEL EXLEGISLADOR/A TITULAR</t>
  </si>
  <si>
    <t>MOTIVO DE LA PENSION</t>
  </si>
  <si>
    <t>OBSERV.</t>
  </si>
  <si>
    <t>4PDH. ORD.</t>
  </si>
  <si>
    <t xml:space="preserve">AGÜERO VDA DE SANCHEZ, ELVIA DORA </t>
  </si>
  <si>
    <t>FEM</t>
  </si>
  <si>
    <t>6496/2020</t>
  </si>
  <si>
    <t>SANCHEZ GALEANO, VICTOR HUGO</t>
  </si>
  <si>
    <t>VIUDA</t>
  </si>
  <si>
    <t xml:space="preserve">ALMEIDA BRITEZ, CYNTHIA SALVADORA </t>
  </si>
  <si>
    <t>GUGGIARI ZAVALA, MODESTO LUIS</t>
  </si>
  <si>
    <t>REPRESENTANTE DEL HIJO MENOR</t>
  </si>
  <si>
    <t>AMARILLA VDA DE CHIOLA, MARIA ENCARNACION</t>
  </si>
  <si>
    <t>2857/2006</t>
  </si>
  <si>
    <t>CHIOLA VILLAGRA, MARTIN ANTONIIO</t>
  </si>
  <si>
    <t>ARAMBULO VDA DE PALUMBO, AMANDA MAGDALENA</t>
  </si>
  <si>
    <t>PALUMBO ZALDIVAR, JOSE MARTIN</t>
  </si>
  <si>
    <t xml:space="preserve">BENITEZ VDA DE DE VARGAS, HAIDEE MARIA </t>
  </si>
  <si>
    <t>DE VARGAS GONZALEZ, FRANCISCO JOSE</t>
  </si>
  <si>
    <t>BENITEZ VDA DE YNSFRAN, ANTONIA BEATRIZ</t>
  </si>
  <si>
    <t>YNSFRAN DOLDAN, OSCAR FACUNDO</t>
  </si>
  <si>
    <t>CAÑETE VDA DE FERREIRA, JUANA EMIGDIA</t>
  </si>
  <si>
    <t>FERREIRA YBARRA, CARLOS</t>
  </si>
  <si>
    <t>CHAVES PIRIS, NELIDA JOSEFA</t>
  </si>
  <si>
    <t>GONZALEZ DAHER, OSCAR ALBERTO</t>
  </si>
  <si>
    <t>CIBILS VDA. DE FRUTOS, MINERVA ELIZABETH</t>
  </si>
  <si>
    <t>FRUTOS FLEITAS, DIONICIO NICOLAS</t>
  </si>
  <si>
    <t>CONTRERAS VDA. DE ARGAÑA, MARIA TERESA</t>
  </si>
  <si>
    <t>842/1980</t>
  </si>
  <si>
    <t>ARGAÑA FERRERO, LUIS MARIA DEL CORAZON DE JESUS DIONISIO</t>
  </si>
  <si>
    <t>DELGADO PEDROZO, MARIA OLGA</t>
  </si>
  <si>
    <t>CELAURO ACOSTA, FULVIO HUGO</t>
  </si>
  <si>
    <t>DOHNALIK VDA DE BENITEZ, MARIA</t>
  </si>
  <si>
    <t>BENITEZ CANTERO, CARMELO JUAN GREGORIO</t>
  </si>
  <si>
    <t xml:space="preserve">DORIA DE GUGGIARI, NANCY STELLA </t>
  </si>
  <si>
    <t>VIUDA DE MODESTO LUIS, GUGGIARI ZAVALA (COBRA EL 50%)</t>
  </si>
  <si>
    <t xml:space="preserve">DUARTE VDA DE ZACARIAS, SARA VICTORIA </t>
  </si>
  <si>
    <t>ZACARIAS CUBILLA, OSCAR ALCIBIADES</t>
  </si>
  <si>
    <t>GEOGHEGAN VDA. DE SERAFINI, INES</t>
  </si>
  <si>
    <t>SERAFINI, RODOLFO AUGUSTO</t>
  </si>
  <si>
    <t>GONZALEZ VDA DE BECKER, LIDIA</t>
  </si>
  <si>
    <t>BECKER GENES, LUIS ANTONIO HENRY</t>
  </si>
  <si>
    <t xml:space="preserve">LEGUIZAMON VILLALBA, HECTOR DAMIAN </t>
  </si>
  <si>
    <t>MASC</t>
  </si>
  <si>
    <t>GOMEZ CACERES, ZULMA RAMONA</t>
  </si>
  <si>
    <t>VIUDO</t>
  </si>
  <si>
    <t>MIERES VDA DE MARTINEZ, BERNARDA ALCIRA</t>
  </si>
  <si>
    <t>MARTINEZ CASADO, ATILIO</t>
  </si>
  <si>
    <t>MORALES DE REHNFELDT, MARIA LETICIA</t>
  </si>
  <si>
    <t>MORALES SOLER, ABILIO JUAN MANUEL</t>
  </si>
  <si>
    <t>REPRESENTANTE DE SU HERMANA DISCAPACITADA</t>
  </si>
  <si>
    <t>EN REPRESENTACION DE SU HERMANA DISCAPACITADA</t>
  </si>
  <si>
    <t xml:space="preserve">MORINIGO VDA DE VERA, NINFA </t>
  </si>
  <si>
    <t>VERA VALENZANO, JUAN ANTONIO</t>
  </si>
  <si>
    <t>MUSSY VDA. DE FANEGO, SADY</t>
  </si>
  <si>
    <t>FANEGO FLEITAS, RUBEN ORLANDO</t>
  </si>
  <si>
    <t>PAREDES VDA. DE CANO, ROSA</t>
  </si>
  <si>
    <t>CANO MELGAREJO, JUAN MANUEL</t>
  </si>
  <si>
    <t>RAMIREZ CATALDO, MARIA CRISTINA</t>
  </si>
  <si>
    <t>RAMIREZ PANE, RUBEN</t>
  </si>
  <si>
    <t>HIJA DISCAPACITADA</t>
  </si>
  <si>
    <t>PRIMERO COBRABA SU MADRE LUEGO SU HIJA DISCAPACITADA</t>
  </si>
  <si>
    <t>RIOS VDA DE GALEANO, NIMIA CLAUDIA ENCARNACION</t>
  </si>
  <si>
    <t>GALEANO VILLALBA, JUAN ROQUE</t>
  </si>
  <si>
    <t>ROMEI DE FERNANDEZ, MARIA ADILI</t>
  </si>
  <si>
    <t>FERNANDEZ AREVALOS, EVELIO OTILIO</t>
  </si>
  <si>
    <t>SERAFINI VDA DE DENIS, MARIA GRACIELA L.</t>
  </si>
  <si>
    <t>DENIS ESTIGARRIBIA, ANIANO</t>
  </si>
  <si>
    <t xml:space="preserve">TORRES VDA. DE ESPINOLA, LIDIA </t>
  </si>
  <si>
    <t>ESPINOLA FARIÑA, GENARO</t>
  </si>
  <si>
    <t>VALLEJO VDA. DE DUARTE, MARIA ESTHER</t>
  </si>
  <si>
    <t>DUARTE PRADO, BACON</t>
  </si>
  <si>
    <t xml:space="preserve">VINADER VDA DE GARBETT, GRACIELA </t>
  </si>
  <si>
    <t>GARBETT, LORENZO</t>
  </si>
  <si>
    <t xml:space="preserve">VIÑALES VDA DE OVELAR, LAUDELINA </t>
  </si>
  <si>
    <t>OVELAR LEDESMA, PEDRO PABLO</t>
  </si>
  <si>
    <t>YANES RIQUELME, LICY STELLA CONCEPCION</t>
  </si>
  <si>
    <t>RIQUELME CENTURION, BLAS NICOLAS</t>
  </si>
  <si>
    <t>ZANOTTI CAVAZZONI VDA DE GONZALEZ, CAROLA DOMINGA</t>
  </si>
  <si>
    <t>GONZALEZ ALSINA, JUAN EZEQUIEL</t>
  </si>
  <si>
    <t xml:space="preserve">SUB/TOTAL </t>
  </si>
  <si>
    <t>5PDH. EXT.</t>
  </si>
  <si>
    <t>ARGAÑA VDA. DE VELÁZQUEZ, MARIA</t>
  </si>
  <si>
    <t>VELAZQUEZ CAMPOS, RAFAEL JOSE ELADIO</t>
  </si>
  <si>
    <t>CASCO VDA DE LLANO, RITA CONCEPCION</t>
  </si>
  <si>
    <t>LLANO DEL PUERTO, ATILIO TEODORO</t>
  </si>
  <si>
    <t>DE COLLEVILLE OJEDA, LIZ ROCIO</t>
  </si>
  <si>
    <t>LEGAL MARTINEZ, WILDO LUIS</t>
  </si>
  <si>
    <t>REPRESENTANTE DE HIJAS MENORES</t>
  </si>
  <si>
    <t>REPRESENTANTE DE LAS HIJAS MENORES DE WILDO LUIS, LEGAL MARTINEZ (COBRA EL 50%)</t>
  </si>
  <si>
    <t>DUARTE FRANCO, MARIA DE LOURDES</t>
  </si>
  <si>
    <t>VELAZQUEZ RAMOS, OSVALDO</t>
  </si>
  <si>
    <t>GOMEZ VDA. DE ACOSTA, ADELAIDA NELLY</t>
  </si>
  <si>
    <t>ACOSTA CABALLERO, GERMAN</t>
  </si>
  <si>
    <t>NO CUENTA CON RESOLUCION EN LA CARPETA RESOL. 292/83</t>
  </si>
  <si>
    <t>KURTH VDA. DE FARIÑA, VERLA INGE IRMA</t>
  </si>
  <si>
    <t>FARIÑA, DELIO</t>
  </si>
  <si>
    <t xml:space="preserve">PORTILLO VDA DE LEGAL, CASTORINA </t>
  </si>
  <si>
    <t>VIUDA DE WILDO LUIS, LEGAL MARTINEZ (COBRA EL 50%)</t>
  </si>
  <si>
    <t>RIOS VDA. DE CORRALES, BERNARDINA CONCEPCION.</t>
  </si>
  <si>
    <t>CORRALES IRRAZABAL, MIGUEL</t>
  </si>
  <si>
    <t>ANTES COBRABA SOLO EL 50% PORQUE LA MITAD ERA PARA SU HIJO MENOR</t>
  </si>
  <si>
    <t>RODRIGUEZ CABAÑAS, EMILCE MONSERRAT</t>
  </si>
  <si>
    <t>SALINAS MONTANIA, SALUSTIANO</t>
  </si>
  <si>
    <t>EN REPRESENTACION DEL HIJO MENOR SALINAS RODRIGUEZ, BRYAN FABRIZIO</t>
  </si>
  <si>
    <t>ROMERO VIVEROS, FRANCISCO</t>
  </si>
  <si>
    <t>SOLALINDE DE ROMERO, ADA FATIMA</t>
  </si>
  <si>
    <t>VILLALBA VDA. DE MARTINEZ, MARIA OLGA BEATRIZ</t>
  </si>
  <si>
    <t>MARTINEZ ORTEGA, FERNANDO MARCELINO</t>
  </si>
  <si>
    <t>YCASSATTI  DE ACEVEDO, ZULMA MARIA</t>
  </si>
  <si>
    <t>ACEVEDO QUEVDO, ROBERTO RAMON</t>
  </si>
  <si>
    <t>6PDH. RED.</t>
  </si>
  <si>
    <t>ACOSTA DE PAOLI, MARTA OLGA</t>
  </si>
  <si>
    <t>PAOLI, CARLOS LUIS</t>
  </si>
  <si>
    <t>AMARILLA VDA DE BOCCIA, CELESTE JOSEFINA</t>
  </si>
  <si>
    <t>BOCCIA ROMAÑACH, FRANKLIN RAFAEL</t>
  </si>
  <si>
    <t xml:space="preserve">BATTOCHI VDA. DE PANIAGUA, AIDEE </t>
  </si>
  <si>
    <t>PANIAGUA GAUTO, EUGENIO</t>
  </si>
  <si>
    <t xml:space="preserve">BENITEZ AMARILLA, YRMA </t>
  </si>
  <si>
    <t>DONCEL VELAZQUEZ, JULIAN</t>
  </si>
  <si>
    <t>BIBOLINI VDA. DE GONZALEZ, MARGARITA</t>
  </si>
  <si>
    <t>GONZALEZ CASABIANCA, MIGUEL ANGEL</t>
  </si>
  <si>
    <t>CABALLERO VDA. DE TESSADA, MIRTIA ALICE</t>
  </si>
  <si>
    <t>TESSADA SA, LUDOVICO ALFONSO</t>
  </si>
  <si>
    <t>CAÑETE VDA DE BARRIOS, ESTELVINA</t>
  </si>
  <si>
    <t>BARRIOS CRISTALDO, JUAN ARTEMIO</t>
  </si>
  <si>
    <t>DUARTE VDA. DE FRUTOS, CARMEN JACINTA</t>
  </si>
  <si>
    <t>FRUTOS FLEITA, JUAN MANUEL</t>
  </si>
  <si>
    <t>GALEANO DE VELAZQUEZ, BEATRIZ</t>
  </si>
  <si>
    <t>VELAZQUEZ VERA, SILVIO MERCEDES</t>
  </si>
  <si>
    <t>GAUTO VDA. DE FLOR, BERNA ALEJANDRA</t>
  </si>
  <si>
    <t>FLOR JARA, VIDAL</t>
  </si>
  <si>
    <t>GONZALEZ VDA DE ELIZECHE, GLORIA M.</t>
  </si>
  <si>
    <t>ELIZECHE BOGADO, MANUEL RAMON</t>
  </si>
  <si>
    <t>GONZALVEZ BRIZOLARA, LAURA</t>
  </si>
  <si>
    <t>CENTURION MOLINA, FAUSTINO</t>
  </si>
  <si>
    <t>JULIAN VDA DE RIVAROLA, MYRIAN NORA</t>
  </si>
  <si>
    <t>RIVAROLA GALARZA, TEODORO</t>
  </si>
  <si>
    <t>LOPEZ MOREIRA Vda. de SANCHEZ, TERESITA ESPERANZA</t>
  </si>
  <si>
    <t>SANCHEZ, GENARO GLISERO</t>
  </si>
  <si>
    <t>MARTINEZ VDA DE CUEVAS, ZULMA</t>
  </si>
  <si>
    <t>CUEVAS MENDEZ, REINALDO</t>
  </si>
  <si>
    <t>MENDIETA VDA DE ESTECHE, LUCIA OTILIA</t>
  </si>
  <si>
    <t>ESTECHE TROCHE, ABRAHAN</t>
  </si>
  <si>
    <t>MONTERO VDA DE CARRON, MARIA HAYDEE</t>
  </si>
  <si>
    <t>CARRON RIVAROLA, JUAN MARIA DE LA CRUZ</t>
  </si>
  <si>
    <t>ORTIZ VDA. DE ARRECHEA, EMILIA</t>
  </si>
  <si>
    <t>ARRECHEA BOGADO, JOSE RUBEN</t>
  </si>
  <si>
    <t>PAIVA VDA DE PAEZ, ROSA ESTHER</t>
  </si>
  <si>
    <t>PAEZ REJALAGA, ANIBAL</t>
  </si>
  <si>
    <t>PALACIOS VDA DE GIL, GLADYS BERNARDA</t>
  </si>
  <si>
    <t>GIL OPORTO, SABINO BENITO</t>
  </si>
  <si>
    <t>PATIÑO VDA DE GUASTELLA, BLANCA STELA</t>
  </si>
  <si>
    <t>GUASTELLA CAPELLO, JOSE ABEL</t>
  </si>
  <si>
    <t>PEREIRA OLMEDO, MARTA</t>
  </si>
  <si>
    <t>LLANO IMAS, LUIS PEDRO</t>
  </si>
  <si>
    <t>RAMIREZ BARRETO, ROSA ISABEL</t>
  </si>
  <si>
    <t>RAMIREZ ROJAS, FERMIN RAFAEL</t>
  </si>
  <si>
    <t>REPRESENTANTE DE SU HERMANO DISCAPACITADO</t>
  </si>
  <si>
    <t>PRIMERO COBRABA SU MADRE COMO VIUDA LUEGO RAMIREZ BARRERTO, GUILLERMO JAVIER SU (HIJO DISCAPACITADO)</t>
  </si>
  <si>
    <t>ROJAS VDA DE OVELAR, PERLA CAROLINA</t>
  </si>
  <si>
    <t>OVELAR LEDEZMA, JOSE DEJESUS</t>
  </si>
  <si>
    <t>SANDOVAL MARTINEZ, AIDA LUZ</t>
  </si>
  <si>
    <t>VASCONSELLOS ORTUZAR, JULIO CESAR</t>
  </si>
  <si>
    <t>SCHAERER DEL PUERTO, GUSTAVO ADOLFO</t>
  </si>
  <si>
    <t>DEL PUERTO RECALDE DE SCHAERER, ADALITA DOROTEA</t>
  </si>
  <si>
    <t xml:space="preserve">SOTELO VDA DE PAOLI, BIBIANA </t>
  </si>
  <si>
    <t>PAOLI NUÑEZ, BERNARDO</t>
  </si>
  <si>
    <t>TORRES VDA DE FANEGO, NILSA AURORA</t>
  </si>
  <si>
    <t>FANEGO ARELLANO, JULIO CESAR</t>
  </si>
  <si>
    <t>ZARATE VDA. DE RADICE, SABINA GRACIELA LEOPOLDINA</t>
  </si>
  <si>
    <t>RADICE BARBOZA, MANUEL AUGUSTO</t>
  </si>
  <si>
    <t>TOTAL</t>
  </si>
  <si>
    <t xml:space="preserve">PENSIONADOS </t>
  </si>
  <si>
    <t>MONTO BRUTO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</si>
</sst>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#,##0_ ;[Red]\-#,##0\ "/>
  </numFmts>
  <fonts count="7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5"/>
      <name val="Arial Black"/>
      <family val="2"/>
    </font>
    <font>
      <sz val="14"/>
      <color theme="1"/>
      <name val="Arial"/>
      <family val="2"/>
    </font>
    <font>
      <b/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6" fontId="2" fillId="0" borderId="0" xfId="1" applyNumberFormat="1" applyFont="1"/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2" applyFont="1"/>
    <xf numFmtId="1" fontId="2" fillId="0" borderId="0" xfId="0" applyNumberFormat="1" applyFont="1" applyAlignment="1">
      <alignment horizontal="center"/>
    </xf>
    <xf numFmtId="0" fontId="1" fillId="0" borderId="0" xfId="0" applyFont="1"/>
    <xf numFmtId="166" fontId="2" fillId="0" borderId="0" xfId="1" applyNumberFormat="1" applyFont="1" applyFill="1"/>
    <xf numFmtId="166" fontId="2" fillId="0" borderId="0" xfId="1" applyNumberFormat="1" applyFont="1" applyFill="1" applyAlignment="1">
      <alignment horizontal="center"/>
    </xf>
    <xf numFmtId="3" fontId="1" fillId="0" borderId="0" xfId="0" applyNumberFormat="1" applyFont="1"/>
    <xf numFmtId="164" fontId="1" fillId="0" borderId="0" xfId="2" applyFont="1" applyBorder="1"/>
    <xf numFmtId="1" fontId="1" fillId="0" borderId="0" xfId="0" applyNumberFormat="1" applyFont="1" applyAlignment="1">
      <alignment horizontal="center"/>
    </xf>
    <xf numFmtId="14" fontId="1" fillId="2" borderId="0" xfId="1" applyNumberFormat="1" applyFont="1" applyFill="1" applyAlignment="1">
      <alignment horizontal="center"/>
    </xf>
    <xf numFmtId="164" fontId="2" fillId="0" borderId="0" xfId="2" applyFont="1" applyBorder="1"/>
    <xf numFmtId="1" fontId="2" fillId="0" borderId="0" xfId="2" applyNumberFormat="1" applyFont="1" applyAlignment="1">
      <alignment horizontal="center"/>
    </xf>
    <xf numFmtId="164" fontId="1" fillId="0" borderId="0" xfId="2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166" fontId="2" fillId="0" borderId="2" xfId="1" applyNumberFormat="1" applyFont="1" applyFill="1" applyBorder="1"/>
    <xf numFmtId="14" fontId="2" fillId="0" borderId="2" xfId="1" applyNumberFormat="1" applyFont="1" applyFill="1" applyBorder="1" applyAlignment="1">
      <alignment horizontal="center"/>
    </xf>
    <xf numFmtId="1" fontId="2" fillId="0" borderId="2" xfId="1" applyNumberFormat="1" applyFont="1" applyFill="1" applyBorder="1" applyAlignment="1">
      <alignment horizontal="center"/>
    </xf>
    <xf numFmtId="164" fontId="2" fillId="0" borderId="2" xfId="2" applyFont="1" applyFill="1" applyBorder="1"/>
    <xf numFmtId="166" fontId="2" fillId="0" borderId="2" xfId="1" applyNumberFormat="1" applyFont="1" applyFill="1" applyBorder="1" applyAlignment="1">
      <alignment horizontal="center"/>
    </xf>
    <xf numFmtId="1" fontId="2" fillId="0" borderId="3" xfId="1" applyNumberFormat="1" applyFont="1" applyFill="1" applyBorder="1" applyAlignment="1">
      <alignment horizontal="center"/>
    </xf>
    <xf numFmtId="14" fontId="2" fillId="0" borderId="3" xfId="1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" xfId="0" quotePrefix="1" applyFont="1" applyBorder="1"/>
    <xf numFmtId="14" fontId="2" fillId="0" borderId="3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/>
    <xf numFmtId="0" fontId="5" fillId="0" borderId="2" xfId="0" applyFont="1" applyBorder="1"/>
    <xf numFmtId="166" fontId="5" fillId="0" borderId="2" xfId="1" applyNumberFormat="1" applyFont="1" applyFill="1" applyBorder="1"/>
    <xf numFmtId="14" fontId="5" fillId="0" borderId="2" xfId="1" applyNumberFormat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164" fontId="5" fillId="0" borderId="2" xfId="2" applyFont="1" applyFill="1" applyBorder="1"/>
    <xf numFmtId="1" fontId="5" fillId="0" borderId="3" xfId="1" applyNumberFormat="1" applyFont="1" applyFill="1" applyBorder="1" applyAlignment="1">
      <alignment horizontal="center"/>
    </xf>
    <xf numFmtId="14" fontId="5" fillId="0" borderId="3" xfId="1" applyNumberFormat="1" applyFont="1" applyFill="1" applyBorder="1" applyAlignment="1">
      <alignment horizontal="center"/>
    </xf>
    <xf numFmtId="0" fontId="5" fillId="0" borderId="6" xfId="0" applyFont="1" applyBorder="1"/>
    <xf numFmtId="0" fontId="1" fillId="4" borderId="2" xfId="0" applyFont="1" applyFill="1" applyBorder="1" applyAlignment="1">
      <alignment horizontal="right"/>
    </xf>
    <xf numFmtId="0" fontId="2" fillId="0" borderId="0" xfId="0" applyFont="1" applyAlignment="1">
      <alignment horizontal="right" vertical="center"/>
    </xf>
    <xf numFmtId="14" fontId="2" fillId="0" borderId="3" xfId="2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9" xfId="0" applyFont="1" applyBorder="1"/>
    <xf numFmtId="166" fontId="2" fillId="0" borderId="6" xfId="1" applyNumberFormat="1" applyFont="1" applyFill="1" applyBorder="1"/>
    <xf numFmtId="0" fontId="1" fillId="4" borderId="11" xfId="0" applyFont="1" applyFill="1" applyBorder="1" applyAlignment="1">
      <alignment horizontal="right"/>
    </xf>
    <xf numFmtId="167" fontId="2" fillId="0" borderId="0" xfId="0" applyNumberFormat="1" applyFont="1"/>
    <xf numFmtId="49" fontId="2" fillId="0" borderId="0" xfId="0" applyNumberFormat="1" applyFont="1"/>
    <xf numFmtId="164" fontId="2" fillId="0" borderId="0" xfId="2" applyFont="1" applyFill="1" applyAlignment="1">
      <alignment horizontal="right"/>
    </xf>
    <xf numFmtId="164" fontId="2" fillId="0" borderId="0" xfId="2" applyFont="1" applyAlignment="1">
      <alignment horizontal="right"/>
    </xf>
    <xf numFmtId="164" fontId="2" fillId="0" borderId="0" xfId="2" applyFont="1" applyAlignment="1">
      <alignment horizontal="center"/>
    </xf>
    <xf numFmtId="49" fontId="4" fillId="0" borderId="0" xfId="1" applyNumberFormat="1" applyFont="1" applyFill="1" applyAlignment="1">
      <alignment horizontal="left" vertical="center"/>
    </xf>
    <xf numFmtId="0" fontId="2" fillId="0" borderId="0" xfId="0" applyFont="1" applyAlignment="1"/>
    <xf numFmtId="164" fontId="2" fillId="0" borderId="2" xfId="2" applyFont="1" applyFill="1" applyBorder="1" applyAlignment="1">
      <alignment horizontal="center"/>
    </xf>
    <xf numFmtId="164" fontId="2" fillId="0" borderId="6" xfId="2" applyFont="1" applyFill="1" applyBorder="1" applyAlignment="1">
      <alignment horizontal="center"/>
    </xf>
    <xf numFmtId="49" fontId="6" fillId="0" borderId="0" xfId="1" applyNumberFormat="1" applyFont="1" applyAlignment="1">
      <alignment horizontal="left" vertical="center"/>
    </xf>
    <xf numFmtId="166" fontId="5" fillId="0" borderId="2" xfId="1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66" fontId="2" fillId="0" borderId="4" xfId="1" applyNumberFormat="1" applyFont="1" applyFill="1" applyBorder="1"/>
    <xf numFmtId="166" fontId="2" fillId="0" borderId="4" xfId="1" applyNumberFormat="1" applyFont="1" applyFill="1" applyBorder="1" applyAlignment="1">
      <alignment horizontal="center"/>
    </xf>
    <xf numFmtId="14" fontId="2" fillId="0" borderId="4" xfId="1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/>
    </xf>
    <xf numFmtId="164" fontId="2" fillId="0" borderId="4" xfId="2" applyFont="1" applyFill="1" applyBorder="1"/>
    <xf numFmtId="164" fontId="2" fillId="0" borderId="4" xfId="2" applyFont="1" applyFill="1" applyBorder="1" applyAlignment="1">
      <alignment horizontal="center"/>
    </xf>
    <xf numFmtId="1" fontId="2" fillId="0" borderId="16" xfId="1" applyNumberFormat="1" applyFont="1" applyFill="1" applyBorder="1" applyAlignment="1">
      <alignment horizontal="center"/>
    </xf>
    <xf numFmtId="14" fontId="2" fillId="0" borderId="16" xfId="1" applyNumberFormat="1" applyFont="1" applyFill="1" applyBorder="1" applyAlignment="1">
      <alignment horizontal="center"/>
    </xf>
    <xf numFmtId="0" fontId="2" fillId="0" borderId="15" xfId="0" quotePrefix="1" applyFont="1" applyBorder="1"/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9" fontId="1" fillId="3" borderId="19" xfId="0" applyNumberFormat="1" applyFont="1" applyFill="1" applyBorder="1" applyAlignment="1">
      <alignment horizontal="center" vertical="center" wrapText="1"/>
    </xf>
    <xf numFmtId="1" fontId="1" fillId="3" borderId="18" xfId="0" applyNumberFormat="1" applyFont="1" applyFill="1" applyBorder="1" applyAlignment="1">
      <alignment horizontal="center" vertical="center" wrapText="1"/>
    </xf>
    <xf numFmtId="1" fontId="1" fillId="3" borderId="20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/>
    <xf numFmtId="166" fontId="1" fillId="4" borderId="2" xfId="1" applyNumberFormat="1" applyFont="1" applyFill="1" applyBorder="1" applyAlignment="1">
      <alignment horizontal="right" wrapText="1"/>
    </xf>
    <xf numFmtId="166" fontId="1" fillId="4" borderId="2" xfId="1" applyNumberFormat="1" applyFont="1" applyFill="1" applyBorder="1" applyAlignment="1">
      <alignment horizontal="center" wrapText="1"/>
    </xf>
    <xf numFmtId="1" fontId="1" fillId="4" borderId="2" xfId="1" applyNumberFormat="1" applyFont="1" applyFill="1" applyBorder="1" applyAlignment="1">
      <alignment horizontal="center" wrapText="1"/>
    </xf>
    <xf numFmtId="164" fontId="1" fillId="4" borderId="2" xfId="2" applyFont="1" applyFill="1" applyBorder="1" applyAlignment="1">
      <alignment horizontal="right"/>
    </xf>
    <xf numFmtId="1" fontId="1" fillId="4" borderId="2" xfId="1" applyNumberFormat="1" applyFont="1" applyFill="1" applyBorder="1" applyAlignment="1">
      <alignment horizontal="center"/>
    </xf>
    <xf numFmtId="1" fontId="1" fillId="4" borderId="3" xfId="1" applyNumberFormat="1" applyFont="1" applyFill="1" applyBorder="1" applyAlignment="1">
      <alignment horizontal="center"/>
    </xf>
    <xf numFmtId="49" fontId="1" fillId="4" borderId="3" xfId="1" applyNumberFormat="1" applyFont="1" applyFill="1" applyBorder="1" applyAlignment="1">
      <alignment horizontal="right"/>
    </xf>
    <xf numFmtId="166" fontId="1" fillId="4" borderId="2" xfId="1" applyNumberFormat="1" applyFont="1" applyFill="1" applyBorder="1" applyAlignment="1">
      <alignment horizontal="right"/>
    </xf>
    <xf numFmtId="166" fontId="1" fillId="4" borderId="6" xfId="1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166" fontId="1" fillId="4" borderId="7" xfId="1" applyNumberFormat="1" applyFont="1" applyFill="1" applyBorder="1" applyAlignment="1">
      <alignment horizontal="right"/>
    </xf>
    <xf numFmtId="166" fontId="1" fillId="4" borderId="8" xfId="1" applyNumberFormat="1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/>
    <xf numFmtId="166" fontId="1" fillId="4" borderId="11" xfId="1" applyNumberFormat="1" applyFont="1" applyFill="1" applyBorder="1" applyAlignment="1">
      <alignment horizontal="right" wrapText="1"/>
    </xf>
    <xf numFmtId="166" fontId="1" fillId="4" borderId="11" xfId="1" applyNumberFormat="1" applyFont="1" applyFill="1" applyBorder="1" applyAlignment="1">
      <alignment horizontal="center" wrapText="1"/>
    </xf>
    <xf numFmtId="1" fontId="1" fillId="4" borderId="11" xfId="1" applyNumberFormat="1" applyFont="1" applyFill="1" applyBorder="1" applyAlignment="1">
      <alignment horizontal="center" wrapText="1"/>
    </xf>
    <xf numFmtId="164" fontId="1" fillId="4" borderId="11" xfId="2" applyFont="1" applyFill="1" applyBorder="1" applyAlignment="1">
      <alignment horizontal="right"/>
    </xf>
    <xf numFmtId="1" fontId="1" fillId="4" borderId="11" xfId="1" applyNumberFormat="1" applyFont="1" applyFill="1" applyBorder="1" applyAlignment="1">
      <alignment horizontal="center"/>
    </xf>
    <xf numFmtId="49" fontId="1" fillId="4" borderId="11" xfId="1" applyNumberFormat="1" applyFont="1" applyFill="1" applyBorder="1" applyAlignment="1">
      <alignment horizontal="right"/>
    </xf>
    <xf numFmtId="166" fontId="1" fillId="4" borderId="12" xfId="1" applyNumberFormat="1" applyFont="1" applyFill="1" applyBorder="1" applyAlignment="1">
      <alignment horizontal="right"/>
    </xf>
    <xf numFmtId="166" fontId="1" fillId="4" borderId="13" xfId="1" applyNumberFormat="1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</cellXfs>
  <cellStyles count="3">
    <cellStyle name="Millares" xfId="1" builtinId="3"/>
    <cellStyle name="Millares [0]" xfId="2" builtinId="6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219684</xdr:colOff>
      <xdr:row>0</xdr:row>
      <xdr:rowOff>181369</xdr:rowOff>
    </xdr:from>
    <xdr:to>
      <xdr:col>2</xdr:col>
      <xdr:colOff>968644</xdr:colOff>
      <xdr:row>3</xdr:row>
      <xdr:rowOff>156968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4CC84E2F-5B03-44B4-AF6F-EA90C292E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9" t="12389" r="16083" b="16002"/>
        <a:stretch>
          <a:fillRect/>
        </a:stretch>
      </xdr:blipFill>
      <xdr:spPr bwMode="auto">
        <a:xfrm>
          <a:off x="467334" y="181369"/>
          <a:ext cx="1215685" cy="81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Z294"/>
  <sheetViews>
    <sheetView showGridLines="0" tabSelected="1" view="pageBreakPreview" zoomScale="60" zoomScaleNormal="70" workbookViewId="0">
      <pane xSplit="5" ySplit="5" topLeftCell="F24" activePane="bottomRight" state="frozen"/>
      <selection activeCell="E174" sqref="E174"/>
      <selection pane="topRight" activeCell="E174" sqref="E174"/>
      <selection pane="bottomLeft" activeCell="E174" sqref="E174"/>
      <selection pane="bottomRight" activeCell="N68" sqref="N68"/>
    </sheetView>
  </sheetViews>
  <sheetFormatPr baseColWidth="10" defaultRowHeight="18" x14ac:dyDescent="0.25"/>
  <cols>
    <col min="1" max="1" width="2.140625" style="2" customWidth="1"/>
    <col min="2" max="2" width="7" style="1" customWidth="1"/>
    <col min="3" max="3" width="17.85546875" style="2" bestFit="1" customWidth="1"/>
    <col min="4" max="4" width="84.85546875" style="2" bestFit="1" customWidth="1"/>
    <col min="5" max="5" width="18" style="3" customWidth="1"/>
    <col min="6" max="6" width="9.140625" style="4" customWidth="1"/>
    <col min="7" max="7" width="20.85546875" style="4" customWidth="1"/>
    <col min="8" max="8" width="13.5703125" style="4" bestFit="1" customWidth="1"/>
    <col min="9" max="9" width="22.85546875" style="2" customWidth="1"/>
    <col min="10" max="10" width="20.5703125" style="2" customWidth="1"/>
    <col min="11" max="11" width="15" style="7" customWidth="1"/>
    <col min="12" max="12" width="22.5703125" style="7" customWidth="1"/>
    <col min="13" max="13" width="21.7109375" style="50" customWidth="1"/>
    <col min="14" max="14" width="80.140625" style="2" customWidth="1"/>
    <col min="15" max="15" width="74.140625" style="2" bestFit="1" customWidth="1"/>
    <col min="16" max="16" width="151.28515625" style="2" customWidth="1"/>
    <col min="17" max="17" width="7.7109375" style="6" customWidth="1"/>
    <col min="18" max="16384" width="11.42578125" style="8"/>
  </cols>
  <sheetData>
    <row r="1" spans="2:17" ht="17.25" customHeight="1" x14ac:dyDescent="0.25">
      <c r="J1" s="6"/>
      <c r="M1" s="2"/>
    </row>
    <row r="2" spans="2:17" ht="24.75" x14ac:dyDescent="0.25">
      <c r="D2" s="58" t="s">
        <v>0</v>
      </c>
      <c r="E2" s="9"/>
      <c r="F2" s="10"/>
      <c r="G2" s="10"/>
      <c r="H2" s="10"/>
      <c r="I2" s="11"/>
      <c r="J2" s="12"/>
      <c r="K2" s="13"/>
      <c r="L2" s="13"/>
      <c r="M2" s="11"/>
    </row>
    <row r="3" spans="2:17" ht="24.75" x14ac:dyDescent="0.25">
      <c r="D3" s="58" t="s">
        <v>185</v>
      </c>
      <c r="E3" s="9"/>
      <c r="F3" s="10"/>
      <c r="G3" s="10"/>
      <c r="H3" s="10"/>
      <c r="I3" s="11"/>
      <c r="J3" s="12"/>
      <c r="K3" s="13"/>
      <c r="L3" s="13"/>
      <c r="M3" s="11"/>
    </row>
    <row r="4" spans="2:17" ht="24" thickBot="1" x14ac:dyDescent="0.3">
      <c r="D4" s="54"/>
      <c r="E4" s="9"/>
      <c r="F4" s="10"/>
      <c r="G4" s="14">
        <f ca="1">+TODAY()</f>
        <v>46069</v>
      </c>
      <c r="I4" s="6"/>
      <c r="J4" s="15"/>
      <c r="K4" s="16"/>
      <c r="L4" s="16"/>
      <c r="M4" s="6"/>
    </row>
    <row r="5" spans="2:17" s="18" customFormat="1" ht="54.75" customHeight="1" thickBot="1" x14ac:dyDescent="0.25">
      <c r="B5" s="70" t="s">
        <v>1</v>
      </c>
      <c r="C5" s="71" t="s">
        <v>2</v>
      </c>
      <c r="D5" s="71" t="s">
        <v>3</v>
      </c>
      <c r="E5" s="71" t="s">
        <v>4</v>
      </c>
      <c r="F5" s="71" t="s">
        <v>5</v>
      </c>
      <c r="G5" s="71" t="s">
        <v>6</v>
      </c>
      <c r="H5" s="71" t="s">
        <v>7</v>
      </c>
      <c r="I5" s="71" t="s">
        <v>186</v>
      </c>
      <c r="J5" s="72" t="s">
        <v>8</v>
      </c>
      <c r="K5" s="73" t="s">
        <v>9</v>
      </c>
      <c r="L5" s="74" t="s">
        <v>10</v>
      </c>
      <c r="M5" s="75" t="s">
        <v>11</v>
      </c>
      <c r="N5" s="71" t="s">
        <v>12</v>
      </c>
      <c r="O5" s="76" t="s">
        <v>13</v>
      </c>
      <c r="P5" s="77" t="s">
        <v>14</v>
      </c>
      <c r="Q5" s="17"/>
    </row>
    <row r="6" spans="2:17" ht="26.25" customHeight="1" x14ac:dyDescent="0.25">
      <c r="B6" s="60">
        <v>1</v>
      </c>
      <c r="C6" s="28" t="s">
        <v>15</v>
      </c>
      <c r="D6" s="28" t="s">
        <v>16</v>
      </c>
      <c r="E6" s="61">
        <v>303495</v>
      </c>
      <c r="F6" s="62" t="s">
        <v>17</v>
      </c>
      <c r="G6" s="63">
        <v>14172</v>
      </c>
      <c r="H6" s="64">
        <f t="shared" ref="H6:H37" ca="1" si="0">+DATEDIF(G6,$G$4,"y")</f>
        <v>87</v>
      </c>
      <c r="I6" s="65">
        <v>3779336</v>
      </c>
      <c r="J6" s="66">
        <v>415727</v>
      </c>
      <c r="K6" s="64">
        <v>40</v>
      </c>
      <c r="L6" s="67" t="s">
        <v>18</v>
      </c>
      <c r="M6" s="68">
        <v>44251</v>
      </c>
      <c r="N6" s="28" t="s">
        <v>19</v>
      </c>
      <c r="O6" s="29" t="s">
        <v>20</v>
      </c>
      <c r="P6" s="69"/>
    </row>
    <row r="7" spans="2:17" ht="26.25" customHeight="1" x14ac:dyDescent="0.25">
      <c r="B7" s="19">
        <v>2</v>
      </c>
      <c r="C7" s="20" t="s">
        <v>15</v>
      </c>
      <c r="D7" s="20" t="s">
        <v>21</v>
      </c>
      <c r="E7" s="21">
        <v>2205552</v>
      </c>
      <c r="F7" s="25" t="s">
        <v>17</v>
      </c>
      <c r="G7" s="22">
        <v>27978</v>
      </c>
      <c r="H7" s="23">
        <f t="shared" ca="1" si="0"/>
        <v>49</v>
      </c>
      <c r="I7" s="24">
        <v>2984937</v>
      </c>
      <c r="J7" s="56">
        <v>328343</v>
      </c>
      <c r="K7" s="23">
        <v>40</v>
      </c>
      <c r="L7" s="26" t="s">
        <v>18</v>
      </c>
      <c r="M7" s="31">
        <v>45541</v>
      </c>
      <c r="N7" s="20" t="s">
        <v>22</v>
      </c>
      <c r="O7" s="32" t="s">
        <v>23</v>
      </c>
      <c r="P7" s="33"/>
      <c r="Q7" s="2"/>
    </row>
    <row r="8" spans="2:17" ht="26.25" customHeight="1" x14ac:dyDescent="0.25">
      <c r="B8" s="19">
        <v>3</v>
      </c>
      <c r="C8" s="20" t="s">
        <v>15</v>
      </c>
      <c r="D8" s="20" t="s">
        <v>24</v>
      </c>
      <c r="E8" s="21">
        <v>218582</v>
      </c>
      <c r="F8" s="25" t="s">
        <v>17</v>
      </c>
      <c r="G8" s="22">
        <v>15801</v>
      </c>
      <c r="H8" s="23">
        <f t="shared" ca="1" si="0"/>
        <v>82</v>
      </c>
      <c r="I8" s="24">
        <v>4961811</v>
      </c>
      <c r="J8" s="56">
        <v>545799</v>
      </c>
      <c r="K8" s="23">
        <v>70</v>
      </c>
      <c r="L8" s="26" t="s">
        <v>25</v>
      </c>
      <c r="M8" s="27">
        <v>40513</v>
      </c>
      <c r="N8" s="20" t="s">
        <v>26</v>
      </c>
      <c r="O8" s="32" t="s">
        <v>20</v>
      </c>
      <c r="P8" s="33"/>
    </row>
    <row r="9" spans="2:17" ht="26.25" customHeight="1" x14ac:dyDescent="0.25">
      <c r="B9" s="19">
        <v>4</v>
      </c>
      <c r="C9" s="20" t="s">
        <v>15</v>
      </c>
      <c r="D9" s="20" t="s">
        <v>27</v>
      </c>
      <c r="E9" s="21">
        <v>253714</v>
      </c>
      <c r="F9" s="25" t="s">
        <v>17</v>
      </c>
      <c r="G9" s="22">
        <v>16031</v>
      </c>
      <c r="H9" s="23">
        <f t="shared" ca="1" si="0"/>
        <v>82</v>
      </c>
      <c r="I9" s="24">
        <v>3271993</v>
      </c>
      <c r="J9" s="56">
        <v>359919</v>
      </c>
      <c r="K9" s="23">
        <v>40</v>
      </c>
      <c r="L9" s="26" t="s">
        <v>18</v>
      </c>
      <c r="M9" s="27">
        <v>43868</v>
      </c>
      <c r="N9" s="20" t="s">
        <v>28</v>
      </c>
      <c r="O9" s="32" t="s">
        <v>20</v>
      </c>
      <c r="P9" s="30"/>
    </row>
    <row r="10" spans="2:17" ht="26.25" customHeight="1" x14ac:dyDescent="0.25">
      <c r="B10" s="19">
        <v>5</v>
      </c>
      <c r="C10" s="20" t="s">
        <v>15</v>
      </c>
      <c r="D10" s="20" t="s">
        <v>29</v>
      </c>
      <c r="E10" s="21">
        <v>233006</v>
      </c>
      <c r="F10" s="25" t="s">
        <v>17</v>
      </c>
      <c r="G10" s="22">
        <v>15830</v>
      </c>
      <c r="H10" s="23">
        <f t="shared" ca="1" si="0"/>
        <v>82</v>
      </c>
      <c r="I10" s="24">
        <v>6614687</v>
      </c>
      <c r="J10" s="56">
        <v>727616</v>
      </c>
      <c r="K10" s="23">
        <v>70</v>
      </c>
      <c r="L10" s="26" t="s">
        <v>25</v>
      </c>
      <c r="M10" s="27">
        <v>42987</v>
      </c>
      <c r="N10" s="20" t="s">
        <v>30</v>
      </c>
      <c r="O10" s="32" t="s">
        <v>20</v>
      </c>
      <c r="P10" s="30"/>
      <c r="Q10" s="2"/>
    </row>
    <row r="11" spans="2:17" ht="26.25" customHeight="1" x14ac:dyDescent="0.25">
      <c r="B11" s="19">
        <v>6</v>
      </c>
      <c r="C11" s="20" t="s">
        <v>15</v>
      </c>
      <c r="D11" s="20" t="s">
        <v>31</v>
      </c>
      <c r="E11" s="21">
        <v>612496</v>
      </c>
      <c r="F11" s="25" t="s">
        <v>17</v>
      </c>
      <c r="G11" s="22">
        <v>21871</v>
      </c>
      <c r="H11" s="23">
        <f t="shared" ca="1" si="0"/>
        <v>66</v>
      </c>
      <c r="I11" s="24">
        <v>3779336</v>
      </c>
      <c r="J11" s="56">
        <v>415727</v>
      </c>
      <c r="K11" s="23">
        <v>40</v>
      </c>
      <c r="L11" s="26" t="s">
        <v>18</v>
      </c>
      <c r="M11" s="27">
        <v>43556</v>
      </c>
      <c r="N11" s="20" t="s">
        <v>32</v>
      </c>
      <c r="O11" s="32" t="s">
        <v>20</v>
      </c>
      <c r="P11" s="30"/>
      <c r="Q11" s="2"/>
    </row>
    <row r="12" spans="2:17" ht="26.25" customHeight="1" x14ac:dyDescent="0.25">
      <c r="B12" s="19">
        <v>7</v>
      </c>
      <c r="C12" s="20" t="s">
        <v>15</v>
      </c>
      <c r="D12" s="20" t="s">
        <v>33</v>
      </c>
      <c r="E12" s="21">
        <v>287051</v>
      </c>
      <c r="F12" s="25" t="s">
        <v>17</v>
      </c>
      <c r="G12" s="22">
        <v>14828</v>
      </c>
      <c r="H12" s="23">
        <f t="shared" ca="1" si="0"/>
        <v>85</v>
      </c>
      <c r="I12" s="24">
        <v>3779336</v>
      </c>
      <c r="J12" s="56">
        <v>415727</v>
      </c>
      <c r="K12" s="23">
        <v>40</v>
      </c>
      <c r="L12" s="26" t="s">
        <v>18</v>
      </c>
      <c r="M12" s="27">
        <v>45050</v>
      </c>
      <c r="N12" s="20" t="s">
        <v>34</v>
      </c>
      <c r="O12" s="32" t="s">
        <v>20</v>
      </c>
      <c r="P12" s="30"/>
      <c r="Q12" s="2"/>
    </row>
    <row r="13" spans="2:17" s="2" customFormat="1" ht="26.25" customHeight="1" x14ac:dyDescent="0.25">
      <c r="B13" s="19">
        <v>8</v>
      </c>
      <c r="C13" s="20" t="s">
        <v>15</v>
      </c>
      <c r="D13" s="20" t="s">
        <v>35</v>
      </c>
      <c r="E13" s="21">
        <v>413594</v>
      </c>
      <c r="F13" s="25" t="s">
        <v>17</v>
      </c>
      <c r="G13" s="22">
        <v>20154</v>
      </c>
      <c r="H13" s="23">
        <f t="shared" ca="1" si="0"/>
        <v>70</v>
      </c>
      <c r="I13" s="24">
        <v>11126623</v>
      </c>
      <c r="J13" s="56">
        <v>1223929</v>
      </c>
      <c r="K13" s="23">
        <v>40</v>
      </c>
      <c r="L13" s="26" t="s">
        <v>18</v>
      </c>
      <c r="M13" s="27">
        <v>44841</v>
      </c>
      <c r="N13" s="20" t="s">
        <v>36</v>
      </c>
      <c r="O13" s="32" t="s">
        <v>20</v>
      </c>
      <c r="P13" s="30"/>
      <c r="Q13" s="6"/>
    </row>
    <row r="14" spans="2:17" ht="26.25" customHeight="1" x14ac:dyDescent="0.25">
      <c r="B14" s="19">
        <v>9</v>
      </c>
      <c r="C14" s="20" t="s">
        <v>15</v>
      </c>
      <c r="D14" s="20" t="s">
        <v>37</v>
      </c>
      <c r="E14" s="21">
        <v>387765</v>
      </c>
      <c r="F14" s="25" t="s">
        <v>17</v>
      </c>
      <c r="G14" s="22">
        <v>19965</v>
      </c>
      <c r="H14" s="23">
        <f t="shared" ca="1" si="0"/>
        <v>71</v>
      </c>
      <c r="I14" s="24">
        <v>3307874</v>
      </c>
      <c r="J14" s="56">
        <v>363866</v>
      </c>
      <c r="K14" s="23">
        <v>70</v>
      </c>
      <c r="L14" s="26" t="s">
        <v>25</v>
      </c>
      <c r="M14" s="27">
        <v>39110</v>
      </c>
      <c r="N14" s="20" t="s">
        <v>38</v>
      </c>
      <c r="O14" s="32" t="s">
        <v>20</v>
      </c>
      <c r="P14" s="33"/>
      <c r="Q14" s="2"/>
    </row>
    <row r="15" spans="2:17" ht="26.25" customHeight="1" x14ac:dyDescent="0.25">
      <c r="B15" s="19">
        <v>10</v>
      </c>
      <c r="C15" s="20" t="s">
        <v>15</v>
      </c>
      <c r="D15" s="20" t="s">
        <v>39</v>
      </c>
      <c r="E15" s="21">
        <v>175645</v>
      </c>
      <c r="F15" s="25" t="s">
        <v>17</v>
      </c>
      <c r="G15" s="22">
        <v>13803</v>
      </c>
      <c r="H15" s="23">
        <f t="shared" ca="1" si="0"/>
        <v>88</v>
      </c>
      <c r="I15" s="24">
        <v>6614687</v>
      </c>
      <c r="J15" s="56">
        <v>727616</v>
      </c>
      <c r="K15" s="23">
        <v>75</v>
      </c>
      <c r="L15" s="26" t="s">
        <v>40</v>
      </c>
      <c r="M15" s="27">
        <v>36242</v>
      </c>
      <c r="N15" s="20" t="s">
        <v>41</v>
      </c>
      <c r="O15" s="32" t="s">
        <v>20</v>
      </c>
      <c r="P15" s="33"/>
      <c r="Q15" s="2"/>
    </row>
    <row r="16" spans="2:17" ht="26.25" customHeight="1" x14ac:dyDescent="0.25">
      <c r="B16" s="19">
        <v>11</v>
      </c>
      <c r="C16" s="20" t="s">
        <v>15</v>
      </c>
      <c r="D16" s="20" t="s">
        <v>42</v>
      </c>
      <c r="E16" s="21">
        <v>456439</v>
      </c>
      <c r="F16" s="25" t="s">
        <v>17</v>
      </c>
      <c r="G16" s="22">
        <v>20262</v>
      </c>
      <c r="H16" s="23">
        <f t="shared" ca="1" si="0"/>
        <v>70</v>
      </c>
      <c r="I16" s="24">
        <v>6613837</v>
      </c>
      <c r="J16" s="56">
        <v>727522</v>
      </c>
      <c r="K16" s="23">
        <v>70</v>
      </c>
      <c r="L16" s="26" t="s">
        <v>25</v>
      </c>
      <c r="M16" s="27">
        <v>43527</v>
      </c>
      <c r="N16" s="20" t="s">
        <v>43</v>
      </c>
      <c r="O16" s="32" t="s">
        <v>20</v>
      </c>
      <c r="P16" s="33"/>
      <c r="Q16" s="2"/>
    </row>
    <row r="17" spans="2:17" ht="26.25" customHeight="1" x14ac:dyDescent="0.25">
      <c r="B17" s="19">
        <v>12</v>
      </c>
      <c r="C17" s="20" t="s">
        <v>15</v>
      </c>
      <c r="D17" s="20" t="s">
        <v>44</v>
      </c>
      <c r="E17" s="21">
        <v>406872</v>
      </c>
      <c r="F17" s="25" t="s">
        <v>17</v>
      </c>
      <c r="G17" s="22">
        <v>18330</v>
      </c>
      <c r="H17" s="23">
        <f t="shared" ca="1" si="0"/>
        <v>75</v>
      </c>
      <c r="I17" s="24">
        <v>5969874</v>
      </c>
      <c r="J17" s="56">
        <v>656686</v>
      </c>
      <c r="K17" s="23">
        <v>40</v>
      </c>
      <c r="L17" s="26" t="s">
        <v>18</v>
      </c>
      <c r="M17" s="27">
        <v>45059</v>
      </c>
      <c r="N17" s="20" t="s">
        <v>45</v>
      </c>
      <c r="O17" s="32" t="s">
        <v>20</v>
      </c>
      <c r="P17" s="33"/>
      <c r="Q17" s="2"/>
    </row>
    <row r="18" spans="2:17" ht="26.25" customHeight="1" x14ac:dyDescent="0.25">
      <c r="B18" s="19">
        <v>13</v>
      </c>
      <c r="C18" s="20" t="s">
        <v>15</v>
      </c>
      <c r="D18" s="20" t="s">
        <v>46</v>
      </c>
      <c r="E18" s="21">
        <v>433544</v>
      </c>
      <c r="F18" s="25" t="s">
        <v>17</v>
      </c>
      <c r="G18" s="22">
        <v>20014</v>
      </c>
      <c r="H18" s="23">
        <f t="shared" ca="1" si="0"/>
        <v>71</v>
      </c>
      <c r="I18" s="24">
        <v>2984937</v>
      </c>
      <c r="J18" s="56">
        <v>328343</v>
      </c>
      <c r="K18" s="23">
        <v>40</v>
      </c>
      <c r="L18" s="26" t="s">
        <v>18</v>
      </c>
      <c r="M18" s="27">
        <v>45541</v>
      </c>
      <c r="N18" s="20" t="s">
        <v>22</v>
      </c>
      <c r="O18" s="32" t="s">
        <v>20</v>
      </c>
      <c r="P18" s="33" t="s">
        <v>47</v>
      </c>
      <c r="Q18" s="2"/>
    </row>
    <row r="19" spans="2:17" ht="26.25" customHeight="1" x14ac:dyDescent="0.25">
      <c r="B19" s="19">
        <v>14</v>
      </c>
      <c r="C19" s="20" t="s">
        <v>15</v>
      </c>
      <c r="D19" s="20" t="s">
        <v>48</v>
      </c>
      <c r="E19" s="21">
        <v>502389</v>
      </c>
      <c r="F19" s="25" t="s">
        <v>17</v>
      </c>
      <c r="G19" s="22">
        <v>17388</v>
      </c>
      <c r="H19" s="23">
        <f t="shared" ca="1" si="0"/>
        <v>78</v>
      </c>
      <c r="I19" s="24">
        <v>3271993</v>
      </c>
      <c r="J19" s="56">
        <v>359919</v>
      </c>
      <c r="K19" s="23">
        <v>40</v>
      </c>
      <c r="L19" s="26" t="s">
        <v>18</v>
      </c>
      <c r="M19" s="27">
        <v>44279</v>
      </c>
      <c r="N19" s="20" t="s">
        <v>49</v>
      </c>
      <c r="O19" s="32" t="s">
        <v>20</v>
      </c>
      <c r="P19" s="30"/>
    </row>
    <row r="20" spans="2:17" ht="26.25" customHeight="1" x14ac:dyDescent="0.25">
      <c r="B20" s="19">
        <v>15</v>
      </c>
      <c r="C20" s="20" t="s">
        <v>15</v>
      </c>
      <c r="D20" s="20" t="s">
        <v>50</v>
      </c>
      <c r="E20" s="21">
        <v>1267799</v>
      </c>
      <c r="F20" s="25" t="s">
        <v>17</v>
      </c>
      <c r="G20" s="22">
        <v>16340</v>
      </c>
      <c r="H20" s="23">
        <f t="shared" ca="1" si="0"/>
        <v>81</v>
      </c>
      <c r="I20" s="24">
        <v>6614687</v>
      </c>
      <c r="J20" s="56">
        <v>727616</v>
      </c>
      <c r="K20" s="23">
        <v>75</v>
      </c>
      <c r="L20" s="26" t="s">
        <v>40</v>
      </c>
      <c r="M20" s="27">
        <v>31990</v>
      </c>
      <c r="N20" s="20" t="s">
        <v>51</v>
      </c>
      <c r="O20" s="32" t="s">
        <v>20</v>
      </c>
      <c r="P20" s="33"/>
      <c r="Q20" s="2"/>
    </row>
    <row r="21" spans="2:17" ht="26.25" customHeight="1" x14ac:dyDescent="0.25">
      <c r="B21" s="19">
        <v>16</v>
      </c>
      <c r="C21" s="34" t="s">
        <v>15</v>
      </c>
      <c r="D21" s="34" t="s">
        <v>52</v>
      </c>
      <c r="E21" s="35">
        <v>1142803</v>
      </c>
      <c r="F21" s="59" t="s">
        <v>17</v>
      </c>
      <c r="G21" s="36">
        <v>15315</v>
      </c>
      <c r="H21" s="37">
        <f t="shared" ca="1" si="0"/>
        <v>84</v>
      </c>
      <c r="I21" s="38">
        <v>3779336</v>
      </c>
      <c r="J21" s="56">
        <v>415727</v>
      </c>
      <c r="K21" s="37">
        <v>40</v>
      </c>
      <c r="L21" s="39" t="s">
        <v>18</v>
      </c>
      <c r="M21" s="40">
        <v>44340</v>
      </c>
      <c r="N21" s="34" t="s">
        <v>53</v>
      </c>
      <c r="O21" s="41" t="s">
        <v>20</v>
      </c>
      <c r="P21" s="30"/>
    </row>
    <row r="22" spans="2:17" ht="26.25" customHeight="1" x14ac:dyDescent="0.25">
      <c r="B22" s="19">
        <v>17</v>
      </c>
      <c r="C22" s="20" t="s">
        <v>15</v>
      </c>
      <c r="D22" s="20" t="s">
        <v>54</v>
      </c>
      <c r="E22" s="21">
        <v>2936235</v>
      </c>
      <c r="F22" s="25" t="s">
        <v>55</v>
      </c>
      <c r="G22" s="22">
        <v>28690</v>
      </c>
      <c r="H22" s="23">
        <f t="shared" ca="1" si="0"/>
        <v>47</v>
      </c>
      <c r="I22" s="24">
        <v>10487949</v>
      </c>
      <c r="J22" s="56">
        <v>1153674</v>
      </c>
      <c r="K22" s="23">
        <v>40</v>
      </c>
      <c r="L22" s="26" t="s">
        <v>18</v>
      </c>
      <c r="M22" s="27">
        <v>44986</v>
      </c>
      <c r="N22" s="20" t="s">
        <v>56</v>
      </c>
      <c r="O22" s="32" t="s">
        <v>57</v>
      </c>
      <c r="P22" s="33"/>
      <c r="Q22" s="2"/>
    </row>
    <row r="23" spans="2:17" ht="26.25" customHeight="1" x14ac:dyDescent="0.25">
      <c r="B23" s="19">
        <v>18</v>
      </c>
      <c r="C23" s="20" t="s">
        <v>15</v>
      </c>
      <c r="D23" s="20" t="s">
        <v>58</v>
      </c>
      <c r="E23" s="21">
        <v>406117</v>
      </c>
      <c r="F23" s="25" t="s">
        <v>17</v>
      </c>
      <c r="G23" s="22">
        <v>19956</v>
      </c>
      <c r="H23" s="23">
        <f t="shared" ca="1" si="0"/>
        <v>71</v>
      </c>
      <c r="I23" s="24">
        <v>5969874</v>
      </c>
      <c r="J23" s="56">
        <v>656686</v>
      </c>
      <c r="K23" s="23">
        <v>40</v>
      </c>
      <c r="L23" s="26" t="s">
        <v>18</v>
      </c>
      <c r="M23" s="27">
        <v>44887</v>
      </c>
      <c r="N23" s="20" t="s">
        <v>59</v>
      </c>
      <c r="O23" s="32" t="s">
        <v>20</v>
      </c>
      <c r="P23" s="33"/>
      <c r="Q23" s="2"/>
    </row>
    <row r="24" spans="2:17" ht="26.25" customHeight="1" x14ac:dyDescent="0.25">
      <c r="B24" s="19">
        <v>19</v>
      </c>
      <c r="C24" s="20" t="s">
        <v>15</v>
      </c>
      <c r="D24" s="20" t="s">
        <v>60</v>
      </c>
      <c r="E24" s="21">
        <v>864470</v>
      </c>
      <c r="F24" s="25" t="s">
        <v>17</v>
      </c>
      <c r="G24" s="22">
        <v>23994</v>
      </c>
      <c r="H24" s="23">
        <f t="shared" ca="1" si="0"/>
        <v>60</v>
      </c>
      <c r="I24" s="24">
        <v>6613837</v>
      </c>
      <c r="J24" s="56">
        <v>727522</v>
      </c>
      <c r="K24" s="23">
        <v>70</v>
      </c>
      <c r="L24" s="26" t="s">
        <v>25</v>
      </c>
      <c r="M24" s="27">
        <v>43506</v>
      </c>
      <c r="N24" s="20" t="s">
        <v>61</v>
      </c>
      <c r="O24" s="32" t="s">
        <v>62</v>
      </c>
      <c r="P24" s="33" t="s">
        <v>63</v>
      </c>
      <c r="Q24" s="2"/>
    </row>
    <row r="25" spans="2:17" ht="26.25" customHeight="1" x14ac:dyDescent="0.25">
      <c r="B25" s="19">
        <v>20</v>
      </c>
      <c r="C25" s="20" t="s">
        <v>15</v>
      </c>
      <c r="D25" s="20" t="s">
        <v>64</v>
      </c>
      <c r="E25" s="21">
        <v>241459</v>
      </c>
      <c r="F25" s="25" t="s">
        <v>17</v>
      </c>
      <c r="G25" s="22">
        <v>12733</v>
      </c>
      <c r="H25" s="23">
        <f t="shared" ca="1" si="0"/>
        <v>91</v>
      </c>
      <c r="I25" s="24">
        <v>3779336</v>
      </c>
      <c r="J25" s="56">
        <v>415727</v>
      </c>
      <c r="K25" s="23">
        <v>40</v>
      </c>
      <c r="L25" s="26" t="s">
        <v>18</v>
      </c>
      <c r="M25" s="27">
        <v>44272</v>
      </c>
      <c r="N25" s="20" t="s">
        <v>65</v>
      </c>
      <c r="O25" s="32" t="s">
        <v>20</v>
      </c>
      <c r="P25" s="30"/>
    </row>
    <row r="26" spans="2:17" ht="26.25" customHeight="1" x14ac:dyDescent="0.25">
      <c r="B26" s="19">
        <v>21</v>
      </c>
      <c r="C26" s="20" t="s">
        <v>15</v>
      </c>
      <c r="D26" s="20" t="s">
        <v>66</v>
      </c>
      <c r="E26" s="21">
        <v>93929</v>
      </c>
      <c r="F26" s="25" t="s">
        <v>17</v>
      </c>
      <c r="G26" s="22">
        <v>10847</v>
      </c>
      <c r="H26" s="23">
        <f t="shared" ca="1" si="0"/>
        <v>96</v>
      </c>
      <c r="I26" s="24">
        <v>6614687</v>
      </c>
      <c r="J26" s="56">
        <v>727616</v>
      </c>
      <c r="K26" s="23">
        <v>75</v>
      </c>
      <c r="L26" s="26" t="s">
        <v>40</v>
      </c>
      <c r="M26" s="27">
        <v>35926</v>
      </c>
      <c r="N26" s="20" t="s">
        <v>67</v>
      </c>
      <c r="O26" s="32" t="s">
        <v>20</v>
      </c>
      <c r="P26" s="33"/>
      <c r="Q26" s="2"/>
    </row>
    <row r="27" spans="2:17" ht="26.25" customHeight="1" x14ac:dyDescent="0.25">
      <c r="B27" s="19">
        <v>22</v>
      </c>
      <c r="C27" s="20" t="s">
        <v>15</v>
      </c>
      <c r="D27" s="20" t="s">
        <v>68</v>
      </c>
      <c r="E27" s="21">
        <v>265636</v>
      </c>
      <c r="F27" s="25" t="s">
        <v>17</v>
      </c>
      <c r="G27" s="22">
        <v>15583</v>
      </c>
      <c r="H27" s="23">
        <f t="shared" ca="1" si="0"/>
        <v>83</v>
      </c>
      <c r="I27" s="24">
        <v>6301722</v>
      </c>
      <c r="J27" s="56">
        <v>693189</v>
      </c>
      <c r="K27" s="23">
        <v>70</v>
      </c>
      <c r="L27" s="26" t="s">
        <v>25</v>
      </c>
      <c r="M27" s="27">
        <v>39602</v>
      </c>
      <c r="N27" s="20" t="s">
        <v>69</v>
      </c>
      <c r="O27" s="32" t="s">
        <v>20</v>
      </c>
      <c r="P27" s="33"/>
      <c r="Q27" s="2"/>
    </row>
    <row r="28" spans="2:17" ht="26.25" customHeight="1" x14ac:dyDescent="0.25">
      <c r="B28" s="19">
        <v>23</v>
      </c>
      <c r="C28" s="20" t="s">
        <v>15</v>
      </c>
      <c r="D28" s="20" t="s">
        <v>70</v>
      </c>
      <c r="E28" s="21">
        <v>540896</v>
      </c>
      <c r="F28" s="25" t="s">
        <v>17</v>
      </c>
      <c r="G28" s="22">
        <v>18900</v>
      </c>
      <c r="H28" s="23">
        <f t="shared" ca="1" si="0"/>
        <v>74</v>
      </c>
      <c r="I28" s="24">
        <v>3143436</v>
      </c>
      <c r="J28" s="56">
        <v>345778</v>
      </c>
      <c r="K28" s="23">
        <v>75</v>
      </c>
      <c r="L28" s="26" t="s">
        <v>40</v>
      </c>
      <c r="M28" s="27">
        <v>38230</v>
      </c>
      <c r="N28" s="20" t="s">
        <v>71</v>
      </c>
      <c r="O28" s="32" t="s">
        <v>72</v>
      </c>
      <c r="P28" s="33" t="s">
        <v>73</v>
      </c>
      <c r="Q28" s="2"/>
    </row>
    <row r="29" spans="2:17" ht="26.25" customHeight="1" x14ac:dyDescent="0.25">
      <c r="B29" s="19">
        <v>24</v>
      </c>
      <c r="C29" s="20" t="s">
        <v>15</v>
      </c>
      <c r="D29" s="20" t="s">
        <v>74</v>
      </c>
      <c r="E29" s="21">
        <v>120956</v>
      </c>
      <c r="F29" s="25" t="s">
        <v>17</v>
      </c>
      <c r="G29" s="22">
        <v>11827</v>
      </c>
      <c r="H29" s="23">
        <f t="shared" ca="1" si="0"/>
        <v>93</v>
      </c>
      <c r="I29" s="24">
        <v>3779336</v>
      </c>
      <c r="J29" s="56">
        <v>415727</v>
      </c>
      <c r="K29" s="23">
        <v>40</v>
      </c>
      <c r="L29" s="26" t="s">
        <v>18</v>
      </c>
      <c r="M29" s="27">
        <v>44824</v>
      </c>
      <c r="N29" s="20" t="s">
        <v>75</v>
      </c>
      <c r="O29" s="32" t="s">
        <v>20</v>
      </c>
      <c r="P29" s="30"/>
    </row>
    <row r="30" spans="2:17" ht="26.25" customHeight="1" x14ac:dyDescent="0.25">
      <c r="B30" s="19">
        <v>25</v>
      </c>
      <c r="C30" s="20" t="s">
        <v>15</v>
      </c>
      <c r="D30" s="20" t="s">
        <v>76</v>
      </c>
      <c r="E30" s="21">
        <v>68010</v>
      </c>
      <c r="F30" s="25" t="s">
        <v>17</v>
      </c>
      <c r="G30" s="22">
        <v>10833</v>
      </c>
      <c r="H30" s="23">
        <f t="shared" ca="1" si="0"/>
        <v>96</v>
      </c>
      <c r="I30" s="24">
        <v>3779336</v>
      </c>
      <c r="J30" s="56">
        <v>415727</v>
      </c>
      <c r="K30" s="23">
        <v>40</v>
      </c>
      <c r="L30" s="26" t="s">
        <v>18</v>
      </c>
      <c r="M30" s="27">
        <v>45499</v>
      </c>
      <c r="N30" s="20" t="s">
        <v>77</v>
      </c>
      <c r="O30" s="32" t="s">
        <v>20</v>
      </c>
      <c r="P30" s="33"/>
      <c r="Q30" s="2"/>
    </row>
    <row r="31" spans="2:17" ht="26.25" customHeight="1" x14ac:dyDescent="0.25">
      <c r="B31" s="19">
        <v>26</v>
      </c>
      <c r="C31" s="20" t="s">
        <v>15</v>
      </c>
      <c r="D31" s="20" t="s">
        <v>78</v>
      </c>
      <c r="E31" s="21">
        <v>240735</v>
      </c>
      <c r="F31" s="25" t="s">
        <v>17</v>
      </c>
      <c r="G31" s="22">
        <v>15236</v>
      </c>
      <c r="H31" s="23">
        <f t="shared" ca="1" si="0"/>
        <v>84</v>
      </c>
      <c r="I31" s="24">
        <v>3779336</v>
      </c>
      <c r="J31" s="56">
        <v>415727</v>
      </c>
      <c r="K31" s="23">
        <v>40</v>
      </c>
      <c r="L31" s="26" t="s">
        <v>18</v>
      </c>
      <c r="M31" s="27">
        <v>43652</v>
      </c>
      <c r="N31" s="20" t="s">
        <v>79</v>
      </c>
      <c r="O31" s="32" t="s">
        <v>20</v>
      </c>
      <c r="P31" s="33"/>
      <c r="Q31" s="2"/>
    </row>
    <row r="32" spans="2:17" ht="26.25" customHeight="1" x14ac:dyDescent="0.25">
      <c r="B32" s="19">
        <v>27</v>
      </c>
      <c r="C32" s="20" t="s">
        <v>15</v>
      </c>
      <c r="D32" s="20" t="s">
        <v>80</v>
      </c>
      <c r="E32" s="21">
        <v>127259</v>
      </c>
      <c r="F32" s="25" t="s">
        <v>17</v>
      </c>
      <c r="G32" s="22">
        <v>13964</v>
      </c>
      <c r="H32" s="23">
        <f t="shared" ca="1" si="0"/>
        <v>87</v>
      </c>
      <c r="I32" s="24">
        <v>6614687</v>
      </c>
      <c r="J32" s="56">
        <v>727616</v>
      </c>
      <c r="K32" s="23">
        <v>75</v>
      </c>
      <c r="L32" s="26" t="s">
        <v>40</v>
      </c>
      <c r="M32" s="27">
        <v>37465</v>
      </c>
      <c r="N32" s="20" t="s">
        <v>81</v>
      </c>
      <c r="O32" s="32" t="s">
        <v>20</v>
      </c>
      <c r="P32" s="33"/>
      <c r="Q32" s="2"/>
    </row>
    <row r="33" spans="1:17" ht="26.25" customHeight="1" x14ac:dyDescent="0.25">
      <c r="B33" s="19">
        <v>28</v>
      </c>
      <c r="C33" s="20" t="s">
        <v>15</v>
      </c>
      <c r="D33" s="20" t="s">
        <v>82</v>
      </c>
      <c r="E33" s="21">
        <v>1825484</v>
      </c>
      <c r="F33" s="25" t="s">
        <v>17</v>
      </c>
      <c r="G33" s="22">
        <v>17871</v>
      </c>
      <c r="H33" s="23">
        <f t="shared" ca="1" si="0"/>
        <v>77</v>
      </c>
      <c r="I33" s="24">
        <v>6614687</v>
      </c>
      <c r="J33" s="56">
        <v>727616</v>
      </c>
      <c r="K33" s="23">
        <v>75</v>
      </c>
      <c r="L33" s="26" t="s">
        <v>40</v>
      </c>
      <c r="M33" s="27">
        <v>36914</v>
      </c>
      <c r="N33" s="20" t="s">
        <v>83</v>
      </c>
      <c r="O33" s="32" t="s">
        <v>20</v>
      </c>
      <c r="P33" s="33"/>
      <c r="Q33" s="2"/>
    </row>
    <row r="34" spans="1:17" ht="26.25" customHeight="1" x14ac:dyDescent="0.25">
      <c r="B34" s="19">
        <v>29</v>
      </c>
      <c r="C34" s="20" t="s">
        <v>15</v>
      </c>
      <c r="D34" s="20" t="s">
        <v>84</v>
      </c>
      <c r="E34" s="21">
        <v>266355</v>
      </c>
      <c r="F34" s="25" t="s">
        <v>17</v>
      </c>
      <c r="G34" s="22">
        <v>11676</v>
      </c>
      <c r="H34" s="23">
        <f t="shared" ca="1" si="0"/>
        <v>94</v>
      </c>
      <c r="I34" s="24">
        <v>6305966</v>
      </c>
      <c r="J34" s="56">
        <v>693656</v>
      </c>
      <c r="K34" s="23">
        <v>70</v>
      </c>
      <c r="L34" s="26" t="s">
        <v>25</v>
      </c>
      <c r="M34" s="27">
        <v>40892</v>
      </c>
      <c r="N34" s="20" t="s">
        <v>85</v>
      </c>
      <c r="O34" s="32" t="s">
        <v>20</v>
      </c>
      <c r="P34" s="33"/>
      <c r="Q34" s="2"/>
    </row>
    <row r="35" spans="1:17" ht="26.25" customHeight="1" x14ac:dyDescent="0.25">
      <c r="B35" s="19">
        <v>30</v>
      </c>
      <c r="C35" s="20" t="s">
        <v>15</v>
      </c>
      <c r="D35" s="20" t="s">
        <v>86</v>
      </c>
      <c r="E35" s="21">
        <v>878143</v>
      </c>
      <c r="F35" s="25" t="s">
        <v>17</v>
      </c>
      <c r="G35" s="22">
        <v>14562</v>
      </c>
      <c r="H35" s="23">
        <f t="shared" ca="1" si="0"/>
        <v>86</v>
      </c>
      <c r="I35" s="24">
        <v>3779336</v>
      </c>
      <c r="J35" s="56">
        <v>415727</v>
      </c>
      <c r="K35" s="23">
        <v>40</v>
      </c>
      <c r="L35" s="26" t="s">
        <v>18</v>
      </c>
      <c r="M35" s="27">
        <v>45050</v>
      </c>
      <c r="N35" s="20" t="s">
        <v>87</v>
      </c>
      <c r="O35" s="32" t="s">
        <v>20</v>
      </c>
      <c r="P35" s="33"/>
      <c r="Q35" s="2"/>
    </row>
    <row r="36" spans="1:17" ht="26.25" customHeight="1" x14ac:dyDescent="0.25">
      <c r="B36" s="19">
        <v>31</v>
      </c>
      <c r="C36" s="20" t="s">
        <v>15</v>
      </c>
      <c r="D36" s="20" t="s">
        <v>88</v>
      </c>
      <c r="E36" s="21">
        <v>119491</v>
      </c>
      <c r="F36" s="25" t="s">
        <v>17</v>
      </c>
      <c r="G36" s="22">
        <v>12789</v>
      </c>
      <c r="H36" s="23">
        <f t="shared" ca="1" si="0"/>
        <v>91</v>
      </c>
      <c r="I36" s="24">
        <v>6361132</v>
      </c>
      <c r="J36" s="56">
        <v>699725</v>
      </c>
      <c r="K36" s="23">
        <v>70</v>
      </c>
      <c r="L36" s="26" t="s">
        <v>25</v>
      </c>
      <c r="M36" s="27">
        <v>41154</v>
      </c>
      <c r="N36" s="20" t="s">
        <v>89</v>
      </c>
      <c r="O36" s="32" t="s">
        <v>20</v>
      </c>
      <c r="P36" s="33"/>
      <c r="Q36" s="2"/>
    </row>
    <row r="37" spans="1:17" ht="26.25" customHeight="1" x14ac:dyDescent="0.25">
      <c r="B37" s="19">
        <v>32</v>
      </c>
      <c r="C37" s="20" t="s">
        <v>15</v>
      </c>
      <c r="D37" s="20" t="s">
        <v>90</v>
      </c>
      <c r="E37" s="21">
        <v>121019</v>
      </c>
      <c r="F37" s="25" t="s">
        <v>17</v>
      </c>
      <c r="G37" s="22">
        <v>13000</v>
      </c>
      <c r="H37" s="23">
        <f t="shared" ca="1" si="0"/>
        <v>90</v>
      </c>
      <c r="I37" s="24">
        <v>6614687</v>
      </c>
      <c r="J37" s="56">
        <v>727616</v>
      </c>
      <c r="K37" s="23">
        <v>70</v>
      </c>
      <c r="L37" s="26" t="s">
        <v>25</v>
      </c>
      <c r="M37" s="27">
        <v>40299</v>
      </c>
      <c r="N37" s="20" t="s">
        <v>91</v>
      </c>
      <c r="O37" s="32" t="s">
        <v>20</v>
      </c>
      <c r="P37" s="33"/>
      <c r="Q37" s="2"/>
    </row>
    <row r="38" spans="1:17" s="5" customFormat="1" ht="30" customHeight="1" x14ac:dyDescent="0.25">
      <c r="A38" s="55"/>
      <c r="B38" s="78">
        <f>+COUNT(B6:B37)</f>
        <v>32</v>
      </c>
      <c r="C38" s="79" t="s">
        <v>15</v>
      </c>
      <c r="D38" s="42"/>
      <c r="E38" s="80" t="s">
        <v>92</v>
      </c>
      <c r="F38" s="81"/>
      <c r="G38" s="81"/>
      <c r="H38" s="82"/>
      <c r="I38" s="83">
        <f>SUM(I6:I37)</f>
        <v>169994628</v>
      </c>
      <c r="J38" s="83">
        <f>SUM(J6:J37)</f>
        <v>18699411</v>
      </c>
      <c r="K38" s="84"/>
      <c r="L38" s="85"/>
      <c r="M38" s="86"/>
      <c r="N38" s="87"/>
      <c r="O38" s="88"/>
      <c r="P38" s="89"/>
    </row>
    <row r="39" spans="1:17" ht="26.25" customHeight="1" x14ac:dyDescent="0.25">
      <c r="B39" s="19">
        <v>1</v>
      </c>
      <c r="C39" s="20" t="s">
        <v>93</v>
      </c>
      <c r="D39" s="20" t="s">
        <v>94</v>
      </c>
      <c r="E39" s="21">
        <v>183548</v>
      </c>
      <c r="F39" s="25" t="s">
        <v>17</v>
      </c>
      <c r="G39" s="22">
        <v>14569</v>
      </c>
      <c r="H39" s="23">
        <f t="shared" ref="H39:H50" ca="1" si="1">+DATEDIF(G39,$G$4,"y")</f>
        <v>86</v>
      </c>
      <c r="I39" s="24">
        <v>4960750</v>
      </c>
      <c r="J39" s="56">
        <v>545683</v>
      </c>
      <c r="K39" s="23">
        <v>75</v>
      </c>
      <c r="L39" s="26" t="s">
        <v>40</v>
      </c>
      <c r="M39" s="27">
        <v>34671</v>
      </c>
      <c r="N39" s="20" t="s">
        <v>95</v>
      </c>
      <c r="O39" s="32" t="s">
        <v>20</v>
      </c>
      <c r="P39" s="33"/>
      <c r="Q39" s="2"/>
    </row>
    <row r="40" spans="1:17" ht="26.25" customHeight="1" x14ac:dyDescent="0.25">
      <c r="B40" s="19">
        <v>2</v>
      </c>
      <c r="C40" s="20" t="s">
        <v>93</v>
      </c>
      <c r="D40" s="20" t="s">
        <v>96</v>
      </c>
      <c r="E40" s="21">
        <v>1400510</v>
      </c>
      <c r="F40" s="25" t="s">
        <v>17</v>
      </c>
      <c r="G40" s="22">
        <v>22423</v>
      </c>
      <c r="H40" s="23">
        <f t="shared" ca="1" si="1"/>
        <v>64</v>
      </c>
      <c r="I40" s="24">
        <v>2522896</v>
      </c>
      <c r="J40" s="56">
        <v>277519</v>
      </c>
      <c r="K40" s="23">
        <v>40</v>
      </c>
      <c r="L40" s="26" t="s">
        <v>18</v>
      </c>
      <c r="M40" s="27">
        <v>43866</v>
      </c>
      <c r="N40" s="20" t="s">
        <v>97</v>
      </c>
      <c r="O40" s="32" t="s">
        <v>20</v>
      </c>
      <c r="P40" s="33"/>
      <c r="Q40" s="2"/>
    </row>
    <row r="41" spans="1:17" ht="26.25" customHeight="1" x14ac:dyDescent="0.25">
      <c r="B41" s="19">
        <v>3</v>
      </c>
      <c r="C41" s="20" t="s">
        <v>93</v>
      </c>
      <c r="D41" s="20" t="s">
        <v>98</v>
      </c>
      <c r="E41" s="21">
        <v>2887522</v>
      </c>
      <c r="F41" s="25" t="s">
        <v>17</v>
      </c>
      <c r="G41" s="22">
        <v>29816</v>
      </c>
      <c r="H41" s="23">
        <f t="shared" ca="1" si="1"/>
        <v>44</v>
      </c>
      <c r="I41" s="24">
        <v>1417357</v>
      </c>
      <c r="J41" s="57">
        <v>155909</v>
      </c>
      <c r="K41" s="23">
        <v>40</v>
      </c>
      <c r="L41" s="26" t="s">
        <v>18</v>
      </c>
      <c r="M41" s="27">
        <v>45717</v>
      </c>
      <c r="N41" s="20" t="s">
        <v>99</v>
      </c>
      <c r="O41" s="32" t="s">
        <v>100</v>
      </c>
      <c r="P41" s="33" t="s">
        <v>101</v>
      </c>
      <c r="Q41" s="2"/>
    </row>
    <row r="42" spans="1:17" ht="26.25" customHeight="1" x14ac:dyDescent="0.25">
      <c r="B42" s="19">
        <v>4</v>
      </c>
      <c r="C42" s="20" t="s">
        <v>93</v>
      </c>
      <c r="D42" s="20" t="s">
        <v>102</v>
      </c>
      <c r="E42" s="21">
        <v>922891</v>
      </c>
      <c r="F42" s="25" t="s">
        <v>17</v>
      </c>
      <c r="G42" s="22">
        <v>23841</v>
      </c>
      <c r="H42" s="23">
        <f t="shared" ca="1" si="1"/>
        <v>60</v>
      </c>
      <c r="I42" s="24">
        <v>4002761</v>
      </c>
      <c r="J42" s="56">
        <v>440304</v>
      </c>
      <c r="K42" s="23">
        <v>70</v>
      </c>
      <c r="L42" s="26" t="s">
        <v>25</v>
      </c>
      <c r="M42" s="27">
        <v>41977</v>
      </c>
      <c r="N42" s="20" t="s">
        <v>103</v>
      </c>
      <c r="O42" s="32" t="s">
        <v>20</v>
      </c>
      <c r="P42" s="33"/>
      <c r="Q42" s="2"/>
    </row>
    <row r="43" spans="1:17" ht="26.25" customHeight="1" x14ac:dyDescent="0.25">
      <c r="B43" s="19">
        <v>5</v>
      </c>
      <c r="C43" s="20" t="s">
        <v>93</v>
      </c>
      <c r="D43" s="20" t="s">
        <v>104</v>
      </c>
      <c r="E43" s="21">
        <v>120463</v>
      </c>
      <c r="F43" s="25" t="s">
        <v>17</v>
      </c>
      <c r="G43" s="22">
        <v>12872</v>
      </c>
      <c r="H43" s="23">
        <f t="shared" ca="1" si="1"/>
        <v>90</v>
      </c>
      <c r="I43" s="24">
        <v>4960750</v>
      </c>
      <c r="J43" s="56">
        <v>545683</v>
      </c>
      <c r="K43" s="23">
        <v>75</v>
      </c>
      <c r="L43" s="26" t="s">
        <v>40</v>
      </c>
      <c r="M43" s="27">
        <v>30405</v>
      </c>
      <c r="N43" s="20" t="s">
        <v>105</v>
      </c>
      <c r="O43" s="32" t="s">
        <v>20</v>
      </c>
      <c r="P43" s="33" t="s">
        <v>106</v>
      </c>
      <c r="Q43" s="2"/>
    </row>
    <row r="44" spans="1:17" ht="26.25" customHeight="1" x14ac:dyDescent="0.25">
      <c r="B44" s="19">
        <v>6</v>
      </c>
      <c r="C44" s="20" t="s">
        <v>93</v>
      </c>
      <c r="D44" s="20" t="s">
        <v>107</v>
      </c>
      <c r="E44" s="21">
        <v>239537</v>
      </c>
      <c r="F44" s="25" t="s">
        <v>17</v>
      </c>
      <c r="G44" s="22">
        <v>14260</v>
      </c>
      <c r="H44" s="23">
        <f t="shared" ca="1" si="1"/>
        <v>87</v>
      </c>
      <c r="I44" s="24">
        <v>4960750</v>
      </c>
      <c r="J44" s="56">
        <v>545683</v>
      </c>
      <c r="K44" s="23">
        <v>70</v>
      </c>
      <c r="L44" s="26" t="s">
        <v>25</v>
      </c>
      <c r="M44" s="27">
        <v>38778</v>
      </c>
      <c r="N44" s="20" t="s">
        <v>108</v>
      </c>
      <c r="O44" s="32" t="s">
        <v>20</v>
      </c>
      <c r="P44" s="33"/>
      <c r="Q44" s="2"/>
    </row>
    <row r="45" spans="1:17" ht="26.25" customHeight="1" x14ac:dyDescent="0.25">
      <c r="B45" s="19">
        <v>7</v>
      </c>
      <c r="C45" s="20" t="s">
        <v>93</v>
      </c>
      <c r="D45" s="20" t="s">
        <v>109</v>
      </c>
      <c r="E45" s="21">
        <v>731672</v>
      </c>
      <c r="F45" s="25" t="s">
        <v>17</v>
      </c>
      <c r="G45" s="22">
        <v>21067</v>
      </c>
      <c r="H45" s="23">
        <f t="shared" ca="1" si="1"/>
        <v>68</v>
      </c>
      <c r="I45" s="24">
        <v>2834714</v>
      </c>
      <c r="J45" s="56">
        <v>311819</v>
      </c>
      <c r="K45" s="23">
        <v>40</v>
      </c>
      <c r="L45" s="26" t="s">
        <v>18</v>
      </c>
      <c r="M45" s="27">
        <v>45645</v>
      </c>
      <c r="N45" s="20" t="s">
        <v>99</v>
      </c>
      <c r="O45" s="32" t="s">
        <v>20</v>
      </c>
      <c r="P45" s="33" t="s">
        <v>110</v>
      </c>
      <c r="Q45" s="2"/>
    </row>
    <row r="46" spans="1:17" ht="26.25" customHeight="1" x14ac:dyDescent="0.25">
      <c r="B46" s="19">
        <v>8</v>
      </c>
      <c r="C46" s="20" t="s">
        <v>93</v>
      </c>
      <c r="D46" s="20" t="s">
        <v>111</v>
      </c>
      <c r="E46" s="21">
        <v>354702</v>
      </c>
      <c r="F46" s="25" t="s">
        <v>17</v>
      </c>
      <c r="G46" s="22">
        <v>18038</v>
      </c>
      <c r="H46" s="23">
        <f t="shared" ca="1" si="1"/>
        <v>76</v>
      </c>
      <c r="I46" s="24">
        <v>4960750</v>
      </c>
      <c r="J46" s="56">
        <v>545683</v>
      </c>
      <c r="K46" s="23">
        <v>70</v>
      </c>
      <c r="L46" s="26" t="s">
        <v>25</v>
      </c>
      <c r="M46" s="27">
        <v>42935</v>
      </c>
      <c r="N46" s="20" t="s">
        <v>112</v>
      </c>
      <c r="O46" s="32" t="s">
        <v>20</v>
      </c>
      <c r="P46" s="33" t="s">
        <v>113</v>
      </c>
      <c r="Q46" s="2"/>
    </row>
    <row r="47" spans="1:17" ht="26.25" customHeight="1" x14ac:dyDescent="0.25">
      <c r="B47" s="19">
        <v>9</v>
      </c>
      <c r="C47" s="20" t="s">
        <v>93</v>
      </c>
      <c r="D47" s="20" t="s">
        <v>114</v>
      </c>
      <c r="E47" s="21">
        <v>3955968</v>
      </c>
      <c r="F47" s="25" t="s">
        <v>17</v>
      </c>
      <c r="G47" s="22">
        <v>31013</v>
      </c>
      <c r="H47" s="23">
        <f t="shared" ca="1" si="1"/>
        <v>41</v>
      </c>
      <c r="I47" s="24">
        <v>7865962</v>
      </c>
      <c r="J47" s="56">
        <v>865256</v>
      </c>
      <c r="K47" s="23">
        <v>40</v>
      </c>
      <c r="L47" s="26" t="s">
        <v>18</v>
      </c>
      <c r="M47" s="27">
        <v>45395</v>
      </c>
      <c r="N47" s="20" t="s">
        <v>115</v>
      </c>
      <c r="O47" s="32" t="s">
        <v>23</v>
      </c>
      <c r="P47" s="33" t="s">
        <v>116</v>
      </c>
      <c r="Q47" s="2"/>
    </row>
    <row r="48" spans="1:17" ht="26.25" customHeight="1" x14ac:dyDescent="0.25">
      <c r="B48" s="19">
        <v>10</v>
      </c>
      <c r="C48" s="20" t="s">
        <v>93</v>
      </c>
      <c r="D48" s="20" t="s">
        <v>117</v>
      </c>
      <c r="E48" s="21">
        <v>449281</v>
      </c>
      <c r="F48" s="25" t="s">
        <v>55</v>
      </c>
      <c r="G48" s="22">
        <v>20372</v>
      </c>
      <c r="H48" s="23">
        <f t="shared" ca="1" si="1"/>
        <v>70</v>
      </c>
      <c r="I48" s="24">
        <v>2287292</v>
      </c>
      <c r="J48" s="56">
        <v>251602</v>
      </c>
      <c r="K48" s="23">
        <v>40</v>
      </c>
      <c r="L48" s="26" t="s">
        <v>18</v>
      </c>
      <c r="M48" s="27">
        <v>44413</v>
      </c>
      <c r="N48" s="20" t="s">
        <v>118</v>
      </c>
      <c r="O48" s="32" t="s">
        <v>57</v>
      </c>
      <c r="P48" s="33"/>
      <c r="Q48" s="2"/>
    </row>
    <row r="49" spans="1:26" ht="26.25" customHeight="1" x14ac:dyDescent="0.25">
      <c r="B49" s="19">
        <v>11</v>
      </c>
      <c r="C49" s="20" t="s">
        <v>93</v>
      </c>
      <c r="D49" s="20" t="s">
        <v>119</v>
      </c>
      <c r="E49" s="21">
        <v>240195</v>
      </c>
      <c r="F49" s="25" t="s">
        <v>17</v>
      </c>
      <c r="G49" s="22">
        <v>14349</v>
      </c>
      <c r="H49" s="23">
        <f t="shared" ca="1" si="1"/>
        <v>86</v>
      </c>
      <c r="I49" s="24">
        <v>4960750</v>
      </c>
      <c r="J49" s="56">
        <v>545683</v>
      </c>
      <c r="K49" s="23">
        <v>70</v>
      </c>
      <c r="L49" s="26" t="s">
        <v>25</v>
      </c>
      <c r="M49" s="27">
        <v>41138</v>
      </c>
      <c r="N49" s="20" t="s">
        <v>120</v>
      </c>
      <c r="O49" s="32" t="s">
        <v>20</v>
      </c>
      <c r="P49" s="33"/>
      <c r="Q49" s="2"/>
    </row>
    <row r="50" spans="1:26" ht="26.25" customHeight="1" x14ac:dyDescent="0.25">
      <c r="B50" s="19">
        <v>12</v>
      </c>
      <c r="C50" s="20" t="s">
        <v>93</v>
      </c>
      <c r="D50" s="20" t="s">
        <v>121</v>
      </c>
      <c r="E50" s="21">
        <v>1306445</v>
      </c>
      <c r="F50" s="25" t="s">
        <v>17</v>
      </c>
      <c r="G50" s="22">
        <v>25801</v>
      </c>
      <c r="H50" s="23">
        <f t="shared" ca="1" si="1"/>
        <v>55</v>
      </c>
      <c r="I50" s="24">
        <v>8072453</v>
      </c>
      <c r="J50" s="56">
        <v>887970</v>
      </c>
      <c r="K50" s="23">
        <v>40</v>
      </c>
      <c r="L50" s="26" t="s">
        <v>18</v>
      </c>
      <c r="M50" s="27">
        <v>44981</v>
      </c>
      <c r="N50" s="20" t="s">
        <v>122</v>
      </c>
      <c r="O50" s="32" t="s">
        <v>20</v>
      </c>
      <c r="P50" s="33"/>
      <c r="Q50" s="2"/>
    </row>
    <row r="51" spans="1:26" s="5" customFormat="1" ht="30" customHeight="1" x14ac:dyDescent="0.25">
      <c r="A51" s="55"/>
      <c r="B51" s="78">
        <f>+COUNT(B39:B50)</f>
        <v>12</v>
      </c>
      <c r="C51" s="79" t="s">
        <v>93</v>
      </c>
      <c r="D51" s="42"/>
      <c r="E51" s="80" t="s">
        <v>92</v>
      </c>
      <c r="F51" s="81"/>
      <c r="G51" s="81"/>
      <c r="H51" s="82"/>
      <c r="I51" s="83">
        <f>SUM(I39:I50)</f>
        <v>53807185</v>
      </c>
      <c r="J51" s="83">
        <f>SUM(J39:J50)</f>
        <v>5918794</v>
      </c>
      <c r="K51" s="84"/>
      <c r="L51" s="85"/>
      <c r="M51" s="86"/>
      <c r="N51" s="90"/>
      <c r="O51" s="91"/>
      <c r="P51" s="89"/>
    </row>
    <row r="52" spans="1:26" s="43" customFormat="1" ht="30" customHeight="1" x14ac:dyDescent="0.25">
      <c r="A52" s="2"/>
      <c r="B52" s="19">
        <v>1</v>
      </c>
      <c r="C52" s="20" t="s">
        <v>123</v>
      </c>
      <c r="D52" s="20" t="s">
        <v>124</v>
      </c>
      <c r="E52" s="21">
        <v>705405</v>
      </c>
      <c r="F52" s="25" t="s">
        <v>17</v>
      </c>
      <c r="G52" s="22">
        <v>22733</v>
      </c>
      <c r="H52" s="23">
        <f t="shared" ref="H52:H80" ca="1" si="2">+DATEDIF(G52,$G$4,"y")</f>
        <v>63</v>
      </c>
      <c r="I52" s="24">
        <v>4477406</v>
      </c>
      <c r="J52" s="56">
        <v>492515</v>
      </c>
      <c r="K52" s="23">
        <v>40</v>
      </c>
      <c r="L52" s="26" t="s">
        <v>18</v>
      </c>
      <c r="M52" s="44">
        <v>45847</v>
      </c>
      <c r="N52" s="45" t="s">
        <v>125</v>
      </c>
      <c r="O52" s="46" t="s">
        <v>20</v>
      </c>
      <c r="P52" s="47"/>
      <c r="Q52" s="2"/>
      <c r="R52" s="8"/>
      <c r="S52" s="8"/>
      <c r="T52" s="8"/>
      <c r="U52" s="8"/>
      <c r="V52" s="8"/>
      <c r="W52" s="8"/>
      <c r="X52" s="8"/>
      <c r="Y52" s="8"/>
      <c r="Z52" s="8"/>
    </row>
    <row r="53" spans="1:26" ht="26.25" customHeight="1" x14ac:dyDescent="0.25">
      <c r="B53" s="19">
        <v>2</v>
      </c>
      <c r="C53" s="20" t="s">
        <v>123</v>
      </c>
      <c r="D53" s="20" t="s">
        <v>126</v>
      </c>
      <c r="E53" s="21">
        <v>699839</v>
      </c>
      <c r="F53" s="25" t="s">
        <v>17</v>
      </c>
      <c r="G53" s="22">
        <v>23671</v>
      </c>
      <c r="H53" s="23">
        <f t="shared" ca="1" si="2"/>
        <v>61</v>
      </c>
      <c r="I53" s="24">
        <v>2382797</v>
      </c>
      <c r="J53" s="56">
        <v>262108</v>
      </c>
      <c r="K53" s="23">
        <v>70</v>
      </c>
      <c r="L53" s="26" t="s">
        <v>25</v>
      </c>
      <c r="M53" s="27">
        <v>42273</v>
      </c>
      <c r="N53" s="28" t="s">
        <v>127</v>
      </c>
      <c r="O53" s="29" t="s">
        <v>20</v>
      </c>
      <c r="P53" s="33"/>
      <c r="Q53" s="2"/>
    </row>
    <row r="54" spans="1:26" ht="26.25" customHeight="1" x14ac:dyDescent="0.25">
      <c r="B54" s="19">
        <v>3</v>
      </c>
      <c r="C54" s="20" t="s">
        <v>123</v>
      </c>
      <c r="D54" s="20" t="s">
        <v>128</v>
      </c>
      <c r="E54" s="21">
        <v>1906885</v>
      </c>
      <c r="F54" s="25" t="s">
        <v>17</v>
      </c>
      <c r="G54" s="22">
        <v>12356</v>
      </c>
      <c r="H54" s="23">
        <f t="shared" ca="1" si="2"/>
        <v>92</v>
      </c>
      <c r="I54" s="24">
        <v>2480375</v>
      </c>
      <c r="J54" s="56">
        <v>272841</v>
      </c>
      <c r="K54" s="23">
        <v>70</v>
      </c>
      <c r="L54" s="26" t="s">
        <v>25</v>
      </c>
      <c r="M54" s="27">
        <v>41672</v>
      </c>
      <c r="N54" s="20" t="s">
        <v>129</v>
      </c>
      <c r="O54" s="32" t="s">
        <v>20</v>
      </c>
      <c r="P54" s="33"/>
      <c r="Q54" s="2"/>
    </row>
    <row r="55" spans="1:26" ht="26.25" customHeight="1" x14ac:dyDescent="0.25">
      <c r="B55" s="19">
        <v>4</v>
      </c>
      <c r="C55" s="20" t="s">
        <v>123</v>
      </c>
      <c r="D55" s="20" t="s">
        <v>130</v>
      </c>
      <c r="E55" s="21">
        <v>1360265</v>
      </c>
      <c r="F55" s="25" t="s">
        <v>17</v>
      </c>
      <c r="G55" s="22">
        <v>22678</v>
      </c>
      <c r="H55" s="23">
        <f t="shared" ca="1" si="2"/>
        <v>64</v>
      </c>
      <c r="I55" s="24">
        <v>1378752</v>
      </c>
      <c r="J55" s="56">
        <v>151663</v>
      </c>
      <c r="K55" s="23">
        <v>40</v>
      </c>
      <c r="L55" s="26" t="s">
        <v>18</v>
      </c>
      <c r="M55" s="27">
        <v>44926</v>
      </c>
      <c r="N55" s="20" t="s">
        <v>131</v>
      </c>
      <c r="O55" s="32" t="s">
        <v>20</v>
      </c>
      <c r="P55" s="33"/>
      <c r="Q55" s="2"/>
    </row>
    <row r="56" spans="1:26" ht="26.25" customHeight="1" x14ac:dyDescent="0.25">
      <c r="B56" s="19">
        <v>5</v>
      </c>
      <c r="C56" s="20" t="s">
        <v>123</v>
      </c>
      <c r="D56" s="20" t="s">
        <v>132</v>
      </c>
      <c r="E56" s="21">
        <v>177959</v>
      </c>
      <c r="F56" s="25" t="s">
        <v>17</v>
      </c>
      <c r="G56" s="22">
        <v>14443</v>
      </c>
      <c r="H56" s="23">
        <f t="shared" ca="1" si="2"/>
        <v>86</v>
      </c>
      <c r="I56" s="24">
        <v>2480375</v>
      </c>
      <c r="J56" s="56">
        <v>272841</v>
      </c>
      <c r="K56" s="23">
        <v>70</v>
      </c>
      <c r="L56" s="26" t="s">
        <v>25</v>
      </c>
      <c r="M56" s="27">
        <v>39118</v>
      </c>
      <c r="N56" s="20" t="s">
        <v>133</v>
      </c>
      <c r="O56" s="32" t="s">
        <v>20</v>
      </c>
      <c r="P56" s="33"/>
      <c r="Q56" s="2"/>
    </row>
    <row r="57" spans="1:26" ht="26.25" customHeight="1" x14ac:dyDescent="0.25">
      <c r="B57" s="19">
        <v>6</v>
      </c>
      <c r="C57" s="20" t="s">
        <v>123</v>
      </c>
      <c r="D57" s="20" t="s">
        <v>134</v>
      </c>
      <c r="E57" s="21">
        <v>252252</v>
      </c>
      <c r="F57" s="25" t="s">
        <v>17</v>
      </c>
      <c r="G57" s="22">
        <v>16224</v>
      </c>
      <c r="H57" s="23">
        <f t="shared" ca="1" si="2"/>
        <v>81</v>
      </c>
      <c r="I57" s="24">
        <v>2480375</v>
      </c>
      <c r="J57" s="56">
        <v>272841</v>
      </c>
      <c r="K57" s="23">
        <v>70</v>
      </c>
      <c r="L57" s="26" t="s">
        <v>25</v>
      </c>
      <c r="M57" s="27">
        <v>41103</v>
      </c>
      <c r="N57" s="20" t="s">
        <v>135</v>
      </c>
      <c r="O57" s="32" t="s">
        <v>20</v>
      </c>
      <c r="P57" s="33"/>
      <c r="Q57" s="2"/>
    </row>
    <row r="58" spans="1:26" ht="26.25" customHeight="1" x14ac:dyDescent="0.25">
      <c r="B58" s="19">
        <v>7</v>
      </c>
      <c r="C58" s="20" t="s">
        <v>123</v>
      </c>
      <c r="D58" s="20" t="s">
        <v>136</v>
      </c>
      <c r="E58" s="21">
        <v>1559550</v>
      </c>
      <c r="F58" s="25" t="s">
        <v>17</v>
      </c>
      <c r="G58" s="22">
        <v>25771</v>
      </c>
      <c r="H58" s="23">
        <f t="shared" ca="1" si="2"/>
        <v>55</v>
      </c>
      <c r="I58" s="24">
        <v>2239339</v>
      </c>
      <c r="J58" s="56">
        <v>246327</v>
      </c>
      <c r="K58" s="23">
        <v>40</v>
      </c>
      <c r="L58" s="26" t="s">
        <v>18</v>
      </c>
      <c r="M58" s="27">
        <v>45113</v>
      </c>
      <c r="N58" s="20" t="s">
        <v>137</v>
      </c>
      <c r="O58" s="32" t="s">
        <v>20</v>
      </c>
      <c r="P58" s="33"/>
      <c r="Q58" s="2"/>
    </row>
    <row r="59" spans="1:26" ht="26.25" customHeight="1" x14ac:dyDescent="0.25">
      <c r="B59" s="19">
        <v>8</v>
      </c>
      <c r="C59" s="20" t="s">
        <v>123</v>
      </c>
      <c r="D59" s="20" t="s">
        <v>138</v>
      </c>
      <c r="E59" s="21">
        <v>100619</v>
      </c>
      <c r="F59" s="25" t="s">
        <v>17</v>
      </c>
      <c r="G59" s="22">
        <v>12123</v>
      </c>
      <c r="H59" s="23">
        <f t="shared" ca="1" si="2"/>
        <v>92</v>
      </c>
      <c r="I59" s="24">
        <v>2480375</v>
      </c>
      <c r="J59" s="56">
        <v>272841</v>
      </c>
      <c r="K59" s="23">
        <v>70</v>
      </c>
      <c r="L59" s="26" t="s">
        <v>25</v>
      </c>
      <c r="M59" s="27">
        <v>41357</v>
      </c>
      <c r="N59" s="20" t="s">
        <v>139</v>
      </c>
      <c r="O59" s="32" t="s">
        <v>20</v>
      </c>
      <c r="P59" s="33"/>
      <c r="Q59" s="2"/>
    </row>
    <row r="60" spans="1:26" ht="26.25" customHeight="1" x14ac:dyDescent="0.25">
      <c r="B60" s="19">
        <v>9</v>
      </c>
      <c r="C60" s="20" t="s">
        <v>123</v>
      </c>
      <c r="D60" s="20" t="s">
        <v>140</v>
      </c>
      <c r="E60" s="21">
        <v>1560388</v>
      </c>
      <c r="F60" s="25" t="s">
        <v>17</v>
      </c>
      <c r="G60" s="22">
        <v>23219</v>
      </c>
      <c r="H60" s="23">
        <f t="shared" ca="1" si="2"/>
        <v>62</v>
      </c>
      <c r="I60" s="24">
        <v>1417357</v>
      </c>
      <c r="J60" s="56">
        <v>155909</v>
      </c>
      <c r="K60" s="23">
        <v>40</v>
      </c>
      <c r="L60" s="26" t="s">
        <v>18</v>
      </c>
      <c r="M60" s="27">
        <v>45609</v>
      </c>
      <c r="N60" s="20" t="s">
        <v>141</v>
      </c>
      <c r="O60" s="32" t="s">
        <v>20</v>
      </c>
      <c r="P60" s="33"/>
      <c r="Q60" s="2"/>
    </row>
    <row r="61" spans="1:26" ht="26.25" customHeight="1" x14ac:dyDescent="0.25">
      <c r="B61" s="19">
        <v>10</v>
      </c>
      <c r="C61" s="20" t="s">
        <v>123</v>
      </c>
      <c r="D61" s="20" t="s">
        <v>142</v>
      </c>
      <c r="E61" s="21">
        <v>290352</v>
      </c>
      <c r="F61" s="25" t="s">
        <v>17</v>
      </c>
      <c r="G61" s="22">
        <v>12314</v>
      </c>
      <c r="H61" s="23">
        <f t="shared" ca="1" si="2"/>
        <v>92</v>
      </c>
      <c r="I61" s="24">
        <v>2480375</v>
      </c>
      <c r="J61" s="56">
        <v>272841</v>
      </c>
      <c r="K61" s="23">
        <v>75</v>
      </c>
      <c r="L61" s="26" t="s">
        <v>40</v>
      </c>
      <c r="M61" s="27">
        <v>36174</v>
      </c>
      <c r="N61" s="20" t="s">
        <v>143</v>
      </c>
      <c r="O61" s="32" t="s">
        <v>20</v>
      </c>
      <c r="P61" s="33"/>
      <c r="Q61" s="2"/>
    </row>
    <row r="62" spans="1:26" ht="26.25" customHeight="1" x14ac:dyDescent="0.25">
      <c r="B62" s="19">
        <v>11</v>
      </c>
      <c r="C62" s="20" t="s">
        <v>123</v>
      </c>
      <c r="D62" s="20" t="s">
        <v>144</v>
      </c>
      <c r="E62" s="21">
        <v>169586</v>
      </c>
      <c r="F62" s="25" t="s">
        <v>17</v>
      </c>
      <c r="G62" s="22">
        <v>14692</v>
      </c>
      <c r="H62" s="23">
        <f t="shared" ca="1" si="2"/>
        <v>85</v>
      </c>
      <c r="I62" s="24">
        <v>1417357</v>
      </c>
      <c r="J62" s="56">
        <v>155909</v>
      </c>
      <c r="K62" s="23">
        <v>40</v>
      </c>
      <c r="L62" s="26" t="s">
        <v>18</v>
      </c>
      <c r="M62" s="27">
        <v>44440</v>
      </c>
      <c r="N62" s="20" t="s">
        <v>145</v>
      </c>
      <c r="O62" s="32" t="s">
        <v>20</v>
      </c>
      <c r="P62" s="33"/>
      <c r="Q62" s="2"/>
    </row>
    <row r="63" spans="1:26" ht="26.25" customHeight="1" x14ac:dyDescent="0.25">
      <c r="B63" s="19">
        <v>12</v>
      </c>
      <c r="C63" s="20" t="s">
        <v>123</v>
      </c>
      <c r="D63" s="20" t="s">
        <v>146</v>
      </c>
      <c r="E63" s="21">
        <v>3271157</v>
      </c>
      <c r="F63" s="25" t="s">
        <v>17</v>
      </c>
      <c r="G63" s="22">
        <v>19501</v>
      </c>
      <c r="H63" s="23">
        <f t="shared" ca="1" si="2"/>
        <v>72</v>
      </c>
      <c r="I63" s="24">
        <f>1417357</f>
        <v>1417357</v>
      </c>
      <c r="J63" s="56">
        <v>155909</v>
      </c>
      <c r="K63" s="23">
        <v>40</v>
      </c>
      <c r="L63" s="26" t="s">
        <v>18</v>
      </c>
      <c r="M63" s="27">
        <v>43586</v>
      </c>
      <c r="N63" s="20" t="s">
        <v>147</v>
      </c>
      <c r="O63" s="32" t="s">
        <v>20</v>
      </c>
      <c r="P63" s="33"/>
      <c r="Q63" s="2"/>
    </row>
    <row r="64" spans="1:26" ht="26.25" customHeight="1" x14ac:dyDescent="0.25">
      <c r="B64" s="19">
        <v>13</v>
      </c>
      <c r="C64" s="20" t="s">
        <v>123</v>
      </c>
      <c r="D64" s="20" t="s">
        <v>148</v>
      </c>
      <c r="E64" s="21">
        <v>461707</v>
      </c>
      <c r="F64" s="25" t="s">
        <v>17</v>
      </c>
      <c r="G64" s="22">
        <v>18827</v>
      </c>
      <c r="H64" s="23">
        <f t="shared" ca="1" si="2"/>
        <v>74</v>
      </c>
      <c r="I64" s="24">
        <v>2480375</v>
      </c>
      <c r="J64" s="56">
        <v>272841</v>
      </c>
      <c r="K64" s="23">
        <v>70</v>
      </c>
      <c r="L64" s="26" t="s">
        <v>25</v>
      </c>
      <c r="M64" s="27">
        <v>39484</v>
      </c>
      <c r="N64" s="20" t="s">
        <v>149</v>
      </c>
      <c r="O64" s="32" t="s">
        <v>20</v>
      </c>
      <c r="P64" s="33"/>
      <c r="Q64" s="2"/>
    </row>
    <row r="65" spans="2:17" ht="26.25" customHeight="1" x14ac:dyDescent="0.25">
      <c r="B65" s="19">
        <v>14</v>
      </c>
      <c r="C65" s="20" t="s">
        <v>123</v>
      </c>
      <c r="D65" s="20" t="s">
        <v>150</v>
      </c>
      <c r="E65" s="21">
        <v>218720</v>
      </c>
      <c r="F65" s="25" t="s">
        <v>17</v>
      </c>
      <c r="G65" s="22">
        <v>15328</v>
      </c>
      <c r="H65" s="23">
        <f t="shared" ca="1" si="2"/>
        <v>84</v>
      </c>
      <c r="I65" s="24">
        <v>2480375</v>
      </c>
      <c r="J65" s="56">
        <v>272841</v>
      </c>
      <c r="K65" s="23">
        <v>70</v>
      </c>
      <c r="L65" s="26" t="s">
        <v>25</v>
      </c>
      <c r="M65" s="27">
        <v>42454</v>
      </c>
      <c r="N65" s="20" t="s">
        <v>151</v>
      </c>
      <c r="O65" s="32" t="s">
        <v>20</v>
      </c>
      <c r="P65" s="33"/>
      <c r="Q65" s="2"/>
    </row>
    <row r="66" spans="2:17" ht="26.25" customHeight="1" x14ac:dyDescent="0.25">
      <c r="B66" s="19">
        <v>15</v>
      </c>
      <c r="C66" s="20" t="s">
        <v>123</v>
      </c>
      <c r="D66" s="20" t="s">
        <v>152</v>
      </c>
      <c r="E66" s="21">
        <v>526385</v>
      </c>
      <c r="F66" s="25" t="s">
        <v>17</v>
      </c>
      <c r="G66" s="22">
        <v>19798</v>
      </c>
      <c r="H66" s="23">
        <f t="shared" ca="1" si="2"/>
        <v>71</v>
      </c>
      <c r="I66" s="24">
        <v>1417357</v>
      </c>
      <c r="J66" s="56">
        <v>155909</v>
      </c>
      <c r="K66" s="23">
        <v>40</v>
      </c>
      <c r="L66" s="26" t="s">
        <v>18</v>
      </c>
      <c r="M66" s="27">
        <v>45302</v>
      </c>
      <c r="N66" s="20" t="s">
        <v>153</v>
      </c>
      <c r="O66" s="32" t="s">
        <v>20</v>
      </c>
      <c r="P66" s="33"/>
      <c r="Q66" s="2"/>
    </row>
    <row r="67" spans="2:17" ht="26.25" customHeight="1" x14ac:dyDescent="0.25">
      <c r="B67" s="19">
        <v>16</v>
      </c>
      <c r="C67" s="20" t="s">
        <v>123</v>
      </c>
      <c r="D67" s="20" t="s">
        <v>154</v>
      </c>
      <c r="E67" s="21">
        <v>218576</v>
      </c>
      <c r="F67" s="25" t="s">
        <v>17</v>
      </c>
      <c r="G67" s="22">
        <v>14958</v>
      </c>
      <c r="H67" s="23">
        <f t="shared" ca="1" si="2"/>
        <v>85</v>
      </c>
      <c r="I67" s="24">
        <v>1417357</v>
      </c>
      <c r="J67" s="56">
        <v>155909</v>
      </c>
      <c r="K67" s="23">
        <v>40</v>
      </c>
      <c r="L67" s="26" t="s">
        <v>18</v>
      </c>
      <c r="M67" s="27">
        <v>44848</v>
      </c>
      <c r="N67" s="20" t="s">
        <v>155</v>
      </c>
      <c r="O67" s="32" t="s">
        <v>20</v>
      </c>
      <c r="P67" s="33"/>
      <c r="Q67" s="2"/>
    </row>
    <row r="68" spans="2:17" ht="26.25" customHeight="1" x14ac:dyDescent="0.25">
      <c r="B68" s="19">
        <v>17</v>
      </c>
      <c r="C68" s="20" t="s">
        <v>123</v>
      </c>
      <c r="D68" s="20" t="s">
        <v>156</v>
      </c>
      <c r="E68" s="21">
        <v>216382</v>
      </c>
      <c r="F68" s="25" t="s">
        <v>17</v>
      </c>
      <c r="G68" s="22">
        <v>15518</v>
      </c>
      <c r="H68" s="23">
        <f t="shared" ca="1" si="2"/>
        <v>83</v>
      </c>
      <c r="I68" s="24">
        <v>1417357</v>
      </c>
      <c r="J68" s="56">
        <v>155909</v>
      </c>
      <c r="K68" s="23">
        <v>40</v>
      </c>
      <c r="L68" s="26" t="s">
        <v>18</v>
      </c>
      <c r="M68" s="27">
        <v>44487</v>
      </c>
      <c r="N68" s="20" t="s">
        <v>157</v>
      </c>
      <c r="O68" s="32" t="s">
        <v>20</v>
      </c>
      <c r="P68" s="33"/>
      <c r="Q68" s="2"/>
    </row>
    <row r="69" spans="2:17" ht="26.25" customHeight="1" x14ac:dyDescent="0.25">
      <c r="B69" s="19">
        <v>18</v>
      </c>
      <c r="C69" s="20" t="s">
        <v>123</v>
      </c>
      <c r="D69" s="20" t="s">
        <v>158</v>
      </c>
      <c r="E69" s="21">
        <v>387162</v>
      </c>
      <c r="F69" s="25" t="s">
        <v>17</v>
      </c>
      <c r="G69" s="22">
        <v>16205</v>
      </c>
      <c r="H69" s="23">
        <f t="shared" ca="1" si="2"/>
        <v>81</v>
      </c>
      <c r="I69" s="24">
        <v>2284109</v>
      </c>
      <c r="J69" s="56">
        <v>251252</v>
      </c>
      <c r="K69" s="23">
        <v>70</v>
      </c>
      <c r="L69" s="26" t="s">
        <v>25</v>
      </c>
      <c r="M69" s="27">
        <v>42644</v>
      </c>
      <c r="N69" s="20" t="s">
        <v>159</v>
      </c>
      <c r="O69" s="32" t="s">
        <v>20</v>
      </c>
      <c r="P69" s="33"/>
      <c r="Q69" s="2"/>
    </row>
    <row r="70" spans="2:17" ht="26.25" customHeight="1" x14ac:dyDescent="0.25">
      <c r="B70" s="19">
        <v>19</v>
      </c>
      <c r="C70" s="20" t="s">
        <v>123</v>
      </c>
      <c r="D70" s="20" t="s">
        <v>160</v>
      </c>
      <c r="E70" s="21">
        <v>218033</v>
      </c>
      <c r="F70" s="25" t="s">
        <v>17</v>
      </c>
      <c r="G70" s="22">
        <v>15533</v>
      </c>
      <c r="H70" s="23">
        <f t="shared" ca="1" si="2"/>
        <v>83</v>
      </c>
      <c r="I70" s="24">
        <v>2480375</v>
      </c>
      <c r="J70" s="56">
        <v>272841</v>
      </c>
      <c r="K70" s="23">
        <v>70</v>
      </c>
      <c r="L70" s="26" t="s">
        <v>25</v>
      </c>
      <c r="M70" s="27">
        <v>39726</v>
      </c>
      <c r="N70" s="20" t="s">
        <v>161</v>
      </c>
      <c r="O70" s="32" t="s">
        <v>20</v>
      </c>
      <c r="P70" s="33"/>
      <c r="Q70" s="2"/>
    </row>
    <row r="71" spans="2:17" ht="26.25" customHeight="1" x14ac:dyDescent="0.25">
      <c r="B71" s="19">
        <v>20</v>
      </c>
      <c r="C71" s="20" t="s">
        <v>123</v>
      </c>
      <c r="D71" s="20" t="s">
        <v>162</v>
      </c>
      <c r="E71" s="21">
        <v>232547</v>
      </c>
      <c r="F71" s="25" t="s">
        <v>17</v>
      </c>
      <c r="G71" s="22">
        <v>15473</v>
      </c>
      <c r="H71" s="23">
        <f t="shared" ca="1" si="2"/>
        <v>83</v>
      </c>
      <c r="I71" s="24">
        <v>1373408</v>
      </c>
      <c r="J71" s="56">
        <v>151075</v>
      </c>
      <c r="K71" s="23">
        <v>40</v>
      </c>
      <c r="L71" s="26" t="s">
        <v>18</v>
      </c>
      <c r="M71" s="27">
        <v>43427</v>
      </c>
      <c r="N71" s="20" t="s">
        <v>163</v>
      </c>
      <c r="O71" s="32" t="s">
        <v>20</v>
      </c>
      <c r="P71" s="33"/>
      <c r="Q71" s="2"/>
    </row>
    <row r="72" spans="2:17" ht="26.25" customHeight="1" x14ac:dyDescent="0.25">
      <c r="B72" s="19">
        <v>21</v>
      </c>
      <c r="C72" s="20" t="s">
        <v>123</v>
      </c>
      <c r="D72" s="20" t="s">
        <v>164</v>
      </c>
      <c r="E72" s="21">
        <v>435812</v>
      </c>
      <c r="F72" s="25" t="s">
        <v>17</v>
      </c>
      <c r="G72" s="22">
        <v>16163</v>
      </c>
      <c r="H72" s="23">
        <f t="shared" ca="1" si="2"/>
        <v>81</v>
      </c>
      <c r="I72" s="24">
        <v>2239339</v>
      </c>
      <c r="J72" s="56">
        <v>246327</v>
      </c>
      <c r="K72" s="23">
        <v>40</v>
      </c>
      <c r="L72" s="26" t="s">
        <v>18</v>
      </c>
      <c r="M72" s="27">
        <v>45829</v>
      </c>
      <c r="N72" s="20" t="s">
        <v>165</v>
      </c>
      <c r="O72" s="32" t="s">
        <v>20</v>
      </c>
      <c r="P72" s="33"/>
      <c r="Q72" s="2"/>
    </row>
    <row r="73" spans="2:17" ht="26.25" customHeight="1" x14ac:dyDescent="0.25">
      <c r="B73" s="19">
        <v>22</v>
      </c>
      <c r="C73" s="20" t="s">
        <v>123</v>
      </c>
      <c r="D73" s="20" t="s">
        <v>166</v>
      </c>
      <c r="E73" s="21">
        <v>690724</v>
      </c>
      <c r="F73" s="25" t="s">
        <v>17</v>
      </c>
      <c r="G73" s="22">
        <v>18264</v>
      </c>
      <c r="H73" s="23">
        <f t="shared" ca="1" si="2"/>
        <v>76</v>
      </c>
      <c r="I73" s="24">
        <v>1417357</v>
      </c>
      <c r="J73" s="56">
        <v>155909</v>
      </c>
      <c r="K73" s="23">
        <v>40</v>
      </c>
      <c r="L73" s="26" t="s">
        <v>18</v>
      </c>
      <c r="M73" s="27">
        <v>45114</v>
      </c>
      <c r="N73" s="20" t="s">
        <v>167</v>
      </c>
      <c r="O73" s="32" t="s">
        <v>20</v>
      </c>
      <c r="P73" s="33"/>
      <c r="Q73" s="2"/>
    </row>
    <row r="74" spans="2:17" ht="26.25" customHeight="1" x14ac:dyDescent="0.25">
      <c r="B74" s="19">
        <v>23</v>
      </c>
      <c r="C74" s="20" t="s">
        <v>123</v>
      </c>
      <c r="D74" s="20" t="s">
        <v>168</v>
      </c>
      <c r="E74" s="21">
        <v>671366</v>
      </c>
      <c r="F74" s="25" t="s">
        <v>17</v>
      </c>
      <c r="G74" s="22">
        <v>23860</v>
      </c>
      <c r="H74" s="23">
        <f t="shared" ca="1" si="2"/>
        <v>60</v>
      </c>
      <c r="I74" s="24">
        <v>2406112</v>
      </c>
      <c r="J74" s="56">
        <v>264672</v>
      </c>
      <c r="K74" s="23">
        <v>70</v>
      </c>
      <c r="L74" s="26" t="s">
        <v>25</v>
      </c>
      <c r="M74" s="27">
        <v>42271</v>
      </c>
      <c r="N74" s="20" t="s">
        <v>169</v>
      </c>
      <c r="O74" s="32" t="s">
        <v>170</v>
      </c>
      <c r="P74" s="33" t="s">
        <v>171</v>
      </c>
      <c r="Q74" s="2"/>
    </row>
    <row r="75" spans="2:17" ht="26.25" customHeight="1" x14ac:dyDescent="0.25">
      <c r="B75" s="19">
        <v>24</v>
      </c>
      <c r="C75" s="20" t="s">
        <v>123</v>
      </c>
      <c r="D75" s="20" t="s">
        <v>172</v>
      </c>
      <c r="E75" s="21">
        <v>511304</v>
      </c>
      <c r="F75" s="25" t="s">
        <v>17</v>
      </c>
      <c r="G75" s="22">
        <v>12163</v>
      </c>
      <c r="H75" s="23">
        <f t="shared" ca="1" si="2"/>
        <v>92</v>
      </c>
      <c r="I75" s="24">
        <v>1417357</v>
      </c>
      <c r="J75" s="56">
        <v>155909</v>
      </c>
      <c r="K75" s="23">
        <v>40</v>
      </c>
      <c r="L75" s="26" t="s">
        <v>18</v>
      </c>
      <c r="M75" s="27">
        <v>43639</v>
      </c>
      <c r="N75" s="20" t="s">
        <v>173</v>
      </c>
      <c r="O75" s="32" t="s">
        <v>20</v>
      </c>
      <c r="P75" s="33"/>
      <c r="Q75" s="2"/>
    </row>
    <row r="76" spans="2:17" ht="26.25" customHeight="1" x14ac:dyDescent="0.25">
      <c r="B76" s="19">
        <v>25</v>
      </c>
      <c r="C76" s="20" t="s">
        <v>123</v>
      </c>
      <c r="D76" s="20" t="s">
        <v>174</v>
      </c>
      <c r="E76" s="21">
        <v>609006</v>
      </c>
      <c r="F76" s="25" t="s">
        <v>17</v>
      </c>
      <c r="G76" s="22">
        <v>21980</v>
      </c>
      <c r="H76" s="23">
        <f t="shared" ca="1" si="2"/>
        <v>65</v>
      </c>
      <c r="I76" s="24">
        <v>1193279</v>
      </c>
      <c r="J76" s="56">
        <v>131261</v>
      </c>
      <c r="K76" s="23">
        <v>40</v>
      </c>
      <c r="L76" s="26" t="s">
        <v>18</v>
      </c>
      <c r="M76" s="27">
        <v>45038</v>
      </c>
      <c r="N76" s="20" t="s">
        <v>175</v>
      </c>
      <c r="O76" s="32" t="s">
        <v>20</v>
      </c>
      <c r="P76" s="33"/>
      <c r="Q76" s="2"/>
    </row>
    <row r="77" spans="2:17" ht="26.25" customHeight="1" x14ac:dyDescent="0.25">
      <c r="B77" s="19">
        <v>26</v>
      </c>
      <c r="C77" s="20" t="s">
        <v>123</v>
      </c>
      <c r="D77" s="20" t="s">
        <v>176</v>
      </c>
      <c r="E77" s="21">
        <v>153257</v>
      </c>
      <c r="F77" s="25" t="s">
        <v>55</v>
      </c>
      <c r="G77" s="22">
        <v>14160</v>
      </c>
      <c r="H77" s="23">
        <f t="shared" ca="1" si="2"/>
        <v>87</v>
      </c>
      <c r="I77" s="24">
        <v>2480375</v>
      </c>
      <c r="J77" s="56">
        <v>272841</v>
      </c>
      <c r="K77" s="23">
        <v>70</v>
      </c>
      <c r="L77" s="26" t="s">
        <v>25</v>
      </c>
      <c r="M77" s="27">
        <v>41868</v>
      </c>
      <c r="N77" s="20" t="s">
        <v>177</v>
      </c>
      <c r="O77" s="32" t="s">
        <v>57</v>
      </c>
      <c r="P77" s="33"/>
      <c r="Q77" s="2"/>
    </row>
    <row r="78" spans="2:17" ht="26.25" customHeight="1" x14ac:dyDescent="0.25">
      <c r="B78" s="19">
        <v>27</v>
      </c>
      <c r="C78" s="20" t="s">
        <v>123</v>
      </c>
      <c r="D78" s="20" t="s">
        <v>178</v>
      </c>
      <c r="E78" s="21">
        <v>2183731</v>
      </c>
      <c r="F78" s="25" t="s">
        <v>17</v>
      </c>
      <c r="G78" s="22">
        <v>16773</v>
      </c>
      <c r="H78" s="23">
        <f t="shared" ca="1" si="2"/>
        <v>80</v>
      </c>
      <c r="I78" s="24">
        <v>1417357</v>
      </c>
      <c r="J78" s="56">
        <v>155909</v>
      </c>
      <c r="K78" s="23">
        <v>40</v>
      </c>
      <c r="L78" s="26" t="s">
        <v>18</v>
      </c>
      <c r="M78" s="27">
        <v>44908</v>
      </c>
      <c r="N78" s="20" t="s">
        <v>179</v>
      </c>
      <c r="O78" s="32" t="s">
        <v>20</v>
      </c>
      <c r="P78" s="33"/>
      <c r="Q78" s="2"/>
    </row>
    <row r="79" spans="2:17" ht="26.25" customHeight="1" x14ac:dyDescent="0.25">
      <c r="B79" s="19">
        <v>28</v>
      </c>
      <c r="C79" s="20" t="s">
        <v>123</v>
      </c>
      <c r="D79" s="20" t="s">
        <v>180</v>
      </c>
      <c r="E79" s="21">
        <v>757151</v>
      </c>
      <c r="F79" s="25" t="s">
        <v>17</v>
      </c>
      <c r="G79" s="22">
        <v>23133</v>
      </c>
      <c r="H79" s="23">
        <f t="shared" ca="1" si="2"/>
        <v>62</v>
      </c>
      <c r="I79" s="24">
        <v>2480375</v>
      </c>
      <c r="J79" s="56">
        <v>272841</v>
      </c>
      <c r="K79" s="23">
        <v>70</v>
      </c>
      <c r="L79" s="26" t="s">
        <v>25</v>
      </c>
      <c r="M79" s="27">
        <v>39647</v>
      </c>
      <c r="N79" s="20" t="s">
        <v>181</v>
      </c>
      <c r="O79" s="32" t="s">
        <v>20</v>
      </c>
      <c r="P79" s="33"/>
      <c r="Q79" s="2"/>
    </row>
    <row r="80" spans="2:17" ht="26.25" customHeight="1" x14ac:dyDescent="0.25">
      <c r="B80" s="19">
        <v>29</v>
      </c>
      <c r="C80" s="20" t="s">
        <v>123</v>
      </c>
      <c r="D80" s="20" t="s">
        <v>182</v>
      </c>
      <c r="E80" s="21">
        <v>219874</v>
      </c>
      <c r="F80" s="25" t="s">
        <v>17</v>
      </c>
      <c r="G80" s="22">
        <v>15755</v>
      </c>
      <c r="H80" s="23">
        <f t="shared" ca="1" si="2"/>
        <v>82</v>
      </c>
      <c r="I80" s="24">
        <v>2480375</v>
      </c>
      <c r="J80" s="56">
        <v>272841</v>
      </c>
      <c r="K80" s="23">
        <v>75</v>
      </c>
      <c r="L80" s="26" t="s">
        <v>40</v>
      </c>
      <c r="M80" s="27">
        <v>34176</v>
      </c>
      <c r="N80" s="20" t="s">
        <v>183</v>
      </c>
      <c r="O80" s="32" t="s">
        <v>20</v>
      </c>
      <c r="P80" s="33"/>
      <c r="Q80" s="2"/>
    </row>
    <row r="81" spans="1:17" s="5" customFormat="1" ht="30" customHeight="1" x14ac:dyDescent="0.25">
      <c r="A81" s="55"/>
      <c r="B81" s="78">
        <f>+COUNT(B52:B80)</f>
        <v>29</v>
      </c>
      <c r="C81" s="79" t="s">
        <v>123</v>
      </c>
      <c r="D81" s="42"/>
      <c r="E81" s="80" t="s">
        <v>92</v>
      </c>
      <c r="F81" s="81"/>
      <c r="G81" s="81"/>
      <c r="H81" s="82"/>
      <c r="I81" s="83">
        <f>SUM(I52:I80)</f>
        <v>60014879</v>
      </c>
      <c r="J81" s="83">
        <f>SUM(J52:J80)</f>
        <v>6601632</v>
      </c>
      <c r="K81" s="84"/>
      <c r="L81" s="85"/>
      <c r="M81" s="86"/>
      <c r="N81" s="87"/>
      <c r="O81" s="88"/>
      <c r="P81" s="89"/>
    </row>
    <row r="82" spans="1:17" s="5" customFormat="1" ht="25.5" customHeight="1" thickBot="1" x14ac:dyDescent="0.3">
      <c r="A82" s="55"/>
      <c r="B82" s="92">
        <f>+B38+B51+B81</f>
        <v>73</v>
      </c>
      <c r="C82" s="93" t="s">
        <v>184</v>
      </c>
      <c r="D82" s="48"/>
      <c r="E82" s="94" t="s">
        <v>184</v>
      </c>
      <c r="F82" s="95"/>
      <c r="G82" s="95"/>
      <c r="H82" s="96"/>
      <c r="I82" s="97">
        <f>+I38+I51+I81</f>
        <v>283816692</v>
      </c>
      <c r="J82" s="97">
        <f>+J38+J51+J81</f>
        <v>31219837</v>
      </c>
      <c r="K82" s="98"/>
      <c r="L82" s="98"/>
      <c r="M82" s="99"/>
      <c r="N82" s="100"/>
      <c r="O82" s="101"/>
      <c r="P82" s="102"/>
    </row>
    <row r="83" spans="1:17" ht="17.25" customHeight="1" x14ac:dyDescent="0.25">
      <c r="E83" s="9"/>
      <c r="F83" s="10"/>
      <c r="G83" s="10"/>
      <c r="H83" s="10"/>
      <c r="I83" s="49"/>
    </row>
    <row r="84" spans="1:17" ht="17.25" customHeight="1" x14ac:dyDescent="0.25">
      <c r="E84" s="9"/>
      <c r="F84" s="10"/>
      <c r="G84" s="10"/>
      <c r="H84" s="10"/>
      <c r="I84" s="49"/>
    </row>
    <row r="85" spans="1:17" s="2" customFormat="1" x14ac:dyDescent="0.25">
      <c r="B85" s="1"/>
      <c r="E85" s="51"/>
      <c r="F85" s="53"/>
      <c r="G85" s="53"/>
      <c r="H85" s="53"/>
      <c r="K85" s="7"/>
      <c r="L85" s="7"/>
      <c r="M85" s="50"/>
      <c r="Q85" s="6"/>
    </row>
    <row r="86" spans="1:17" s="2" customFormat="1" x14ac:dyDescent="0.25">
      <c r="B86" s="1"/>
      <c r="E86" s="51"/>
      <c r="F86" s="53"/>
      <c r="G86" s="53"/>
      <c r="H86" s="53"/>
      <c r="K86" s="7"/>
      <c r="L86" s="7"/>
      <c r="M86" s="50"/>
      <c r="Q86" s="6"/>
    </row>
    <row r="87" spans="1:17" s="2" customFormat="1" x14ac:dyDescent="0.25">
      <c r="B87" s="1"/>
      <c r="E87" s="51"/>
      <c r="F87" s="53"/>
      <c r="G87" s="53"/>
      <c r="H87" s="53"/>
      <c r="K87" s="7"/>
      <c r="L87" s="7"/>
      <c r="M87" s="50"/>
      <c r="Q87" s="6"/>
    </row>
    <row r="88" spans="1:17" s="2" customFormat="1" x14ac:dyDescent="0.25">
      <c r="B88" s="1"/>
      <c r="E88" s="51"/>
      <c r="F88" s="53"/>
      <c r="G88" s="53"/>
      <c r="H88" s="53"/>
      <c r="K88" s="7"/>
      <c r="L88" s="7"/>
      <c r="M88" s="50"/>
      <c r="Q88" s="6"/>
    </row>
    <row r="89" spans="1:17" s="2" customFormat="1" x14ac:dyDescent="0.25">
      <c r="B89" s="1"/>
      <c r="E89" s="51"/>
      <c r="F89" s="53"/>
      <c r="G89" s="53"/>
      <c r="H89" s="53"/>
      <c r="K89" s="7"/>
      <c r="L89" s="7"/>
      <c r="M89" s="50"/>
      <c r="Q89" s="6"/>
    </row>
    <row r="90" spans="1:17" s="2" customFormat="1" x14ac:dyDescent="0.25">
      <c r="B90" s="1"/>
      <c r="E90" s="51"/>
      <c r="F90" s="53"/>
      <c r="G90" s="53"/>
      <c r="H90" s="53"/>
      <c r="K90" s="7"/>
      <c r="L90" s="7"/>
      <c r="M90" s="50"/>
      <c r="Q90" s="6"/>
    </row>
    <row r="91" spans="1:17" s="2" customFormat="1" x14ac:dyDescent="0.25">
      <c r="B91" s="1"/>
      <c r="E91" s="51"/>
      <c r="F91" s="53"/>
      <c r="G91" s="53"/>
      <c r="H91" s="53"/>
      <c r="K91" s="7"/>
      <c r="L91" s="7"/>
      <c r="M91" s="50"/>
      <c r="Q91" s="6"/>
    </row>
    <row r="92" spans="1:17" s="2" customFormat="1" x14ac:dyDescent="0.25">
      <c r="B92" s="1"/>
      <c r="E92" s="51"/>
      <c r="F92" s="53"/>
      <c r="G92" s="53"/>
      <c r="H92" s="53"/>
      <c r="K92" s="7"/>
      <c r="L92" s="7"/>
      <c r="M92" s="50"/>
      <c r="Q92" s="6"/>
    </row>
    <row r="93" spans="1:17" s="2" customFormat="1" x14ac:dyDescent="0.25">
      <c r="B93" s="1"/>
      <c r="E93" s="51"/>
      <c r="F93" s="53"/>
      <c r="G93" s="53"/>
      <c r="H93" s="53"/>
      <c r="K93" s="7"/>
      <c r="L93" s="7"/>
      <c r="M93" s="50"/>
      <c r="Q93" s="6"/>
    </row>
    <row r="94" spans="1:17" s="2" customFormat="1" x14ac:dyDescent="0.25">
      <c r="B94" s="1"/>
      <c r="E94" s="51"/>
      <c r="F94" s="53"/>
      <c r="G94" s="53"/>
      <c r="H94" s="53"/>
      <c r="K94" s="7"/>
      <c r="L94" s="7"/>
      <c r="M94" s="50"/>
      <c r="Q94" s="6"/>
    </row>
    <row r="95" spans="1:17" s="2" customFormat="1" x14ac:dyDescent="0.25">
      <c r="B95" s="1"/>
      <c r="E95" s="51"/>
      <c r="F95" s="53"/>
      <c r="G95" s="53"/>
      <c r="H95" s="53"/>
      <c r="K95" s="7"/>
      <c r="L95" s="7"/>
      <c r="M95" s="50"/>
      <c r="Q95" s="6"/>
    </row>
    <row r="96" spans="1:17" s="2" customFormat="1" x14ac:dyDescent="0.25">
      <c r="B96" s="1"/>
      <c r="E96" s="51"/>
      <c r="F96" s="53"/>
      <c r="G96" s="53"/>
      <c r="H96" s="53"/>
      <c r="K96" s="7"/>
      <c r="L96" s="7"/>
      <c r="M96" s="50"/>
      <c r="Q96" s="6"/>
    </row>
    <row r="97" spans="2:17" s="2" customFormat="1" x14ac:dyDescent="0.25">
      <c r="B97" s="1"/>
      <c r="E97" s="51"/>
      <c r="F97" s="53"/>
      <c r="G97" s="53"/>
      <c r="H97" s="53"/>
      <c r="K97" s="7"/>
      <c r="L97" s="7"/>
      <c r="M97" s="50"/>
      <c r="Q97" s="6"/>
    </row>
    <row r="98" spans="2:17" s="2" customFormat="1" x14ac:dyDescent="0.25">
      <c r="B98" s="1"/>
      <c r="E98" s="51"/>
      <c r="F98" s="53"/>
      <c r="G98" s="53"/>
      <c r="H98" s="53"/>
      <c r="K98" s="7"/>
      <c r="L98" s="7"/>
      <c r="M98" s="50"/>
      <c r="Q98" s="6"/>
    </row>
    <row r="99" spans="2:17" s="2" customFormat="1" x14ac:dyDescent="0.25">
      <c r="B99" s="1"/>
      <c r="E99" s="51"/>
      <c r="F99" s="53"/>
      <c r="G99" s="53"/>
      <c r="H99" s="53"/>
      <c r="K99" s="7"/>
      <c r="L99" s="7"/>
      <c r="M99" s="50"/>
      <c r="Q99" s="6"/>
    </row>
    <row r="100" spans="2:17" s="2" customFormat="1" x14ac:dyDescent="0.25">
      <c r="B100" s="1"/>
      <c r="E100" s="51"/>
      <c r="F100" s="53"/>
      <c r="G100" s="53"/>
      <c r="H100" s="53"/>
      <c r="K100" s="7"/>
      <c r="L100" s="7"/>
      <c r="M100" s="50"/>
      <c r="Q100" s="6"/>
    </row>
    <row r="101" spans="2:17" s="2" customFormat="1" x14ac:dyDescent="0.25">
      <c r="B101" s="1"/>
      <c r="E101" s="51"/>
      <c r="F101" s="53"/>
      <c r="G101" s="53"/>
      <c r="H101" s="53"/>
      <c r="K101" s="7"/>
      <c r="L101" s="7"/>
      <c r="M101" s="50"/>
      <c r="Q101" s="6"/>
    </row>
    <row r="102" spans="2:17" s="2" customFormat="1" x14ac:dyDescent="0.25">
      <c r="B102" s="1"/>
      <c r="E102" s="51"/>
      <c r="F102" s="53"/>
      <c r="G102" s="53"/>
      <c r="H102" s="53"/>
      <c r="K102" s="7"/>
      <c r="L102" s="7"/>
      <c r="M102" s="50"/>
      <c r="Q102" s="6"/>
    </row>
    <row r="103" spans="2:17" s="2" customFormat="1" x14ac:dyDescent="0.25">
      <c r="B103" s="1"/>
      <c r="E103" s="51"/>
      <c r="F103" s="53"/>
      <c r="G103" s="53"/>
      <c r="H103" s="53"/>
      <c r="K103" s="7"/>
      <c r="L103" s="7"/>
      <c r="M103" s="50"/>
      <c r="Q103" s="6"/>
    </row>
    <row r="104" spans="2:17" s="2" customFormat="1" x14ac:dyDescent="0.25">
      <c r="B104" s="1"/>
      <c r="E104" s="51"/>
      <c r="F104" s="53"/>
      <c r="G104" s="53"/>
      <c r="H104" s="53"/>
      <c r="K104" s="7"/>
      <c r="L104" s="7"/>
      <c r="M104" s="50"/>
      <c r="Q104" s="6"/>
    </row>
    <row r="105" spans="2:17" s="2" customFormat="1" x14ac:dyDescent="0.25">
      <c r="B105" s="1"/>
      <c r="E105" s="51"/>
      <c r="F105" s="53"/>
      <c r="G105" s="53"/>
      <c r="H105" s="53"/>
      <c r="K105" s="7"/>
      <c r="L105" s="7"/>
      <c r="M105" s="50"/>
      <c r="Q105" s="6"/>
    </row>
    <row r="106" spans="2:17" s="2" customFormat="1" x14ac:dyDescent="0.25">
      <c r="B106" s="1"/>
      <c r="E106" s="51"/>
      <c r="F106" s="53"/>
      <c r="G106" s="53"/>
      <c r="H106" s="53"/>
      <c r="K106" s="7"/>
      <c r="L106" s="7"/>
      <c r="M106" s="50"/>
      <c r="Q106" s="6"/>
    </row>
    <row r="107" spans="2:17" s="2" customFormat="1" x14ac:dyDescent="0.25">
      <c r="B107" s="1"/>
      <c r="E107" s="51"/>
      <c r="F107" s="53"/>
      <c r="G107" s="53"/>
      <c r="H107" s="53"/>
      <c r="K107" s="7"/>
      <c r="L107" s="7"/>
      <c r="M107" s="50"/>
      <c r="Q107" s="6"/>
    </row>
    <row r="108" spans="2:17" s="2" customFormat="1" x14ac:dyDescent="0.25">
      <c r="B108" s="1"/>
      <c r="E108" s="51"/>
      <c r="F108" s="53"/>
      <c r="G108" s="53"/>
      <c r="H108" s="53"/>
      <c r="K108" s="7"/>
      <c r="L108" s="7"/>
      <c r="M108" s="50"/>
      <c r="Q108" s="6"/>
    </row>
    <row r="109" spans="2:17" s="2" customFormat="1" x14ac:dyDescent="0.25">
      <c r="B109" s="1"/>
      <c r="E109" s="51"/>
      <c r="F109" s="53"/>
      <c r="G109" s="53"/>
      <c r="H109" s="53"/>
      <c r="K109" s="7"/>
      <c r="L109" s="7"/>
      <c r="M109" s="50"/>
      <c r="Q109" s="6"/>
    </row>
    <row r="110" spans="2:17" s="2" customFormat="1" x14ac:dyDescent="0.25">
      <c r="B110" s="1"/>
      <c r="E110" s="51"/>
      <c r="F110" s="53"/>
      <c r="G110" s="53"/>
      <c r="H110" s="53"/>
      <c r="K110" s="7"/>
      <c r="L110" s="7"/>
      <c r="M110" s="50"/>
      <c r="Q110" s="6"/>
    </row>
    <row r="111" spans="2:17" s="2" customFormat="1" x14ac:dyDescent="0.25">
      <c r="B111" s="1"/>
      <c r="E111" s="52"/>
      <c r="F111" s="53"/>
      <c r="G111" s="53"/>
      <c r="H111" s="53"/>
      <c r="K111" s="7"/>
      <c r="L111" s="7"/>
      <c r="M111" s="50"/>
      <c r="Q111" s="6"/>
    </row>
    <row r="112" spans="2:17" s="2" customFormat="1" x14ac:dyDescent="0.25">
      <c r="B112" s="1"/>
      <c r="E112" s="52"/>
      <c r="F112" s="53"/>
      <c r="G112" s="53"/>
      <c r="H112" s="53"/>
      <c r="K112" s="7"/>
      <c r="L112" s="7"/>
      <c r="M112" s="50"/>
      <c r="Q112" s="6"/>
    </row>
    <row r="113" spans="2:17" s="2" customFormat="1" x14ac:dyDescent="0.25">
      <c r="B113" s="1"/>
      <c r="E113" s="52"/>
      <c r="F113" s="53"/>
      <c r="G113" s="53"/>
      <c r="H113" s="53"/>
      <c r="K113" s="7"/>
      <c r="L113" s="7"/>
      <c r="M113" s="50"/>
      <c r="Q113" s="6"/>
    </row>
    <row r="114" spans="2:17" s="2" customFormat="1" x14ac:dyDescent="0.25">
      <c r="B114" s="1"/>
      <c r="E114" s="52"/>
      <c r="F114" s="53"/>
      <c r="G114" s="53"/>
      <c r="H114" s="53"/>
      <c r="K114" s="7"/>
      <c r="L114" s="7"/>
      <c r="M114" s="50"/>
      <c r="Q114" s="6"/>
    </row>
    <row r="115" spans="2:17" s="2" customFormat="1" x14ac:dyDescent="0.25">
      <c r="B115" s="1"/>
      <c r="E115" s="52"/>
      <c r="F115" s="53"/>
      <c r="G115" s="53"/>
      <c r="H115" s="53"/>
      <c r="K115" s="7"/>
      <c r="L115" s="7"/>
      <c r="M115" s="50"/>
      <c r="Q115" s="6"/>
    </row>
    <row r="116" spans="2:17" s="2" customFormat="1" x14ac:dyDescent="0.25">
      <c r="B116" s="1"/>
      <c r="E116" s="52"/>
      <c r="F116" s="53"/>
      <c r="G116" s="53"/>
      <c r="H116" s="53"/>
      <c r="K116" s="7"/>
      <c r="L116" s="7"/>
      <c r="M116" s="50"/>
      <c r="Q116" s="6"/>
    </row>
    <row r="117" spans="2:17" s="2" customFormat="1" x14ac:dyDescent="0.25">
      <c r="B117" s="1"/>
      <c r="E117" s="52"/>
      <c r="F117" s="53"/>
      <c r="G117" s="53"/>
      <c r="H117" s="53"/>
      <c r="K117" s="7"/>
      <c r="L117" s="7"/>
      <c r="M117" s="50"/>
      <c r="Q117" s="6"/>
    </row>
    <row r="118" spans="2:17" s="2" customFormat="1" x14ac:dyDescent="0.25">
      <c r="B118" s="1"/>
      <c r="E118" s="52"/>
      <c r="F118" s="53"/>
      <c r="G118" s="53"/>
      <c r="H118" s="53"/>
      <c r="K118" s="7"/>
      <c r="L118" s="7"/>
      <c r="M118" s="50"/>
      <c r="Q118" s="6"/>
    </row>
    <row r="119" spans="2:17" s="2" customFormat="1" x14ac:dyDescent="0.25">
      <c r="B119" s="1"/>
      <c r="E119" s="52"/>
      <c r="F119" s="53"/>
      <c r="G119" s="53"/>
      <c r="H119" s="53"/>
      <c r="K119" s="7"/>
      <c r="L119" s="7"/>
      <c r="M119" s="50"/>
      <c r="Q119" s="6"/>
    </row>
    <row r="120" spans="2:17" s="2" customFormat="1" x14ac:dyDescent="0.25">
      <c r="B120" s="1"/>
      <c r="E120" s="52"/>
      <c r="F120" s="53"/>
      <c r="G120" s="53"/>
      <c r="H120" s="53"/>
      <c r="K120" s="7"/>
      <c r="L120" s="7"/>
      <c r="M120" s="50"/>
      <c r="Q120" s="6"/>
    </row>
    <row r="121" spans="2:17" s="2" customFormat="1" x14ac:dyDescent="0.25">
      <c r="B121" s="1"/>
      <c r="E121" s="52"/>
      <c r="F121" s="53"/>
      <c r="G121" s="53"/>
      <c r="H121" s="53"/>
      <c r="K121" s="7"/>
      <c r="L121" s="7"/>
      <c r="M121" s="50"/>
      <c r="Q121" s="6"/>
    </row>
    <row r="122" spans="2:17" s="2" customFormat="1" x14ac:dyDescent="0.25">
      <c r="B122" s="1"/>
      <c r="E122" s="52"/>
      <c r="F122" s="53"/>
      <c r="G122" s="53"/>
      <c r="H122" s="53"/>
      <c r="K122" s="7"/>
      <c r="L122" s="7"/>
      <c r="M122" s="50"/>
      <c r="Q122" s="6"/>
    </row>
    <row r="123" spans="2:17" s="2" customFormat="1" x14ac:dyDescent="0.25">
      <c r="B123" s="1"/>
      <c r="E123" s="52"/>
      <c r="F123" s="53"/>
      <c r="G123" s="53"/>
      <c r="H123" s="53"/>
      <c r="K123" s="7"/>
      <c r="L123" s="7"/>
      <c r="M123" s="50"/>
      <c r="Q123" s="6"/>
    </row>
    <row r="124" spans="2:17" s="2" customFormat="1" x14ac:dyDescent="0.25">
      <c r="B124" s="1"/>
      <c r="E124" s="52"/>
      <c r="F124" s="53"/>
      <c r="G124" s="53"/>
      <c r="H124" s="53"/>
      <c r="K124" s="7"/>
      <c r="L124" s="7"/>
      <c r="M124" s="50"/>
      <c r="Q124" s="6"/>
    </row>
    <row r="125" spans="2:17" s="2" customFormat="1" x14ac:dyDescent="0.25">
      <c r="B125" s="1"/>
      <c r="E125" s="52"/>
      <c r="F125" s="53"/>
      <c r="G125" s="53"/>
      <c r="H125" s="53"/>
      <c r="K125" s="7"/>
      <c r="L125" s="7"/>
      <c r="M125" s="50"/>
      <c r="Q125" s="6"/>
    </row>
    <row r="126" spans="2:17" s="2" customFormat="1" x14ac:dyDescent="0.25">
      <c r="B126" s="1"/>
      <c r="E126" s="52"/>
      <c r="F126" s="53"/>
      <c r="G126" s="53"/>
      <c r="H126" s="53"/>
      <c r="K126" s="7"/>
      <c r="L126" s="7"/>
      <c r="M126" s="50"/>
      <c r="Q126" s="6"/>
    </row>
    <row r="127" spans="2:17" s="2" customFormat="1" x14ac:dyDescent="0.25">
      <c r="B127" s="1"/>
      <c r="E127" s="52"/>
      <c r="F127" s="53"/>
      <c r="G127" s="53"/>
      <c r="H127" s="53"/>
      <c r="K127" s="7"/>
      <c r="L127" s="7"/>
      <c r="M127" s="50"/>
      <c r="Q127" s="6"/>
    </row>
    <row r="128" spans="2:17" s="2" customFormat="1" x14ac:dyDescent="0.25">
      <c r="B128" s="1"/>
      <c r="E128" s="52"/>
      <c r="F128" s="53"/>
      <c r="G128" s="53"/>
      <c r="H128" s="53"/>
      <c r="K128" s="7"/>
      <c r="L128" s="7"/>
      <c r="M128" s="50"/>
      <c r="Q128" s="6"/>
    </row>
    <row r="129" spans="2:17" s="2" customFormat="1" x14ac:dyDescent="0.25">
      <c r="B129" s="1"/>
      <c r="E129" s="52"/>
      <c r="F129" s="53"/>
      <c r="G129" s="53"/>
      <c r="H129" s="53"/>
      <c r="K129" s="7"/>
      <c r="L129" s="7"/>
      <c r="M129" s="50"/>
      <c r="Q129" s="6"/>
    </row>
    <row r="130" spans="2:17" s="2" customFormat="1" x14ac:dyDescent="0.25">
      <c r="B130" s="1"/>
      <c r="E130" s="52"/>
      <c r="F130" s="53"/>
      <c r="G130" s="53"/>
      <c r="H130" s="53"/>
      <c r="K130" s="7"/>
      <c r="L130" s="7"/>
      <c r="M130" s="50"/>
      <c r="Q130" s="6"/>
    </row>
    <row r="131" spans="2:17" s="2" customFormat="1" x14ac:dyDescent="0.25">
      <c r="B131" s="1"/>
      <c r="E131" s="52"/>
      <c r="F131" s="53"/>
      <c r="G131" s="53"/>
      <c r="H131" s="53"/>
      <c r="K131" s="7"/>
      <c r="L131" s="7"/>
      <c r="M131" s="50"/>
      <c r="Q131" s="6"/>
    </row>
    <row r="132" spans="2:17" s="2" customFormat="1" x14ac:dyDescent="0.25">
      <c r="B132" s="1"/>
      <c r="E132" s="52"/>
      <c r="F132" s="53"/>
      <c r="G132" s="53"/>
      <c r="H132" s="53"/>
      <c r="K132" s="7"/>
      <c r="L132" s="7"/>
      <c r="M132" s="50"/>
      <c r="Q132" s="6"/>
    </row>
    <row r="133" spans="2:17" s="2" customFormat="1" x14ac:dyDescent="0.25">
      <c r="B133" s="1"/>
      <c r="E133" s="52"/>
      <c r="F133" s="53"/>
      <c r="G133" s="53"/>
      <c r="H133" s="53"/>
      <c r="K133" s="7"/>
      <c r="L133" s="7"/>
      <c r="M133" s="50"/>
      <c r="Q133" s="6"/>
    </row>
    <row r="134" spans="2:17" s="2" customFormat="1" x14ac:dyDescent="0.25">
      <c r="B134" s="1"/>
      <c r="E134" s="52"/>
      <c r="F134" s="53"/>
      <c r="G134" s="53"/>
      <c r="H134" s="53"/>
      <c r="K134" s="7"/>
      <c r="L134" s="7"/>
      <c r="M134" s="50"/>
      <c r="Q134" s="6"/>
    </row>
    <row r="135" spans="2:17" s="2" customFormat="1" x14ac:dyDescent="0.25">
      <c r="B135" s="1"/>
      <c r="E135" s="52"/>
      <c r="F135" s="53"/>
      <c r="G135" s="53"/>
      <c r="H135" s="53"/>
      <c r="K135" s="7"/>
      <c r="L135" s="7"/>
      <c r="M135" s="50"/>
      <c r="Q135" s="6"/>
    </row>
    <row r="136" spans="2:17" s="2" customFormat="1" x14ac:dyDescent="0.25">
      <c r="B136" s="1"/>
      <c r="E136" s="52"/>
      <c r="F136" s="53"/>
      <c r="G136" s="53"/>
      <c r="H136" s="53"/>
      <c r="K136" s="7"/>
      <c r="L136" s="7"/>
      <c r="M136" s="50"/>
      <c r="Q136" s="6"/>
    </row>
    <row r="137" spans="2:17" s="2" customFormat="1" x14ac:dyDescent="0.25">
      <c r="B137" s="1"/>
      <c r="E137" s="52"/>
      <c r="F137" s="53"/>
      <c r="G137" s="53"/>
      <c r="H137" s="53"/>
      <c r="K137" s="7"/>
      <c r="L137" s="7"/>
      <c r="M137" s="50"/>
      <c r="Q137" s="6"/>
    </row>
    <row r="138" spans="2:17" s="2" customFormat="1" x14ac:dyDescent="0.25">
      <c r="B138" s="1"/>
      <c r="E138" s="52"/>
      <c r="F138" s="53"/>
      <c r="G138" s="53"/>
      <c r="H138" s="53"/>
      <c r="K138" s="7"/>
      <c r="L138" s="7"/>
      <c r="M138" s="50"/>
      <c r="Q138" s="6"/>
    </row>
    <row r="139" spans="2:17" s="2" customFormat="1" x14ac:dyDescent="0.25">
      <c r="B139" s="1"/>
      <c r="E139" s="52"/>
      <c r="F139" s="53"/>
      <c r="G139" s="53"/>
      <c r="H139" s="53"/>
      <c r="K139" s="7"/>
      <c r="L139" s="7"/>
      <c r="M139" s="50"/>
      <c r="Q139" s="6"/>
    </row>
    <row r="140" spans="2:17" s="2" customFormat="1" x14ac:dyDescent="0.25">
      <c r="B140" s="1"/>
      <c r="E140" s="52"/>
      <c r="F140" s="53"/>
      <c r="G140" s="53"/>
      <c r="H140" s="53"/>
      <c r="K140" s="7"/>
      <c r="L140" s="7"/>
      <c r="M140" s="50"/>
      <c r="Q140" s="6"/>
    </row>
    <row r="141" spans="2:17" s="2" customFormat="1" x14ac:dyDescent="0.25">
      <c r="B141" s="1"/>
      <c r="E141" s="52"/>
      <c r="F141" s="53"/>
      <c r="G141" s="53"/>
      <c r="H141" s="53"/>
      <c r="K141" s="7"/>
      <c r="L141" s="7"/>
      <c r="M141" s="50"/>
      <c r="Q141" s="6"/>
    </row>
    <row r="142" spans="2:17" s="2" customFormat="1" x14ac:dyDescent="0.25">
      <c r="B142" s="1"/>
      <c r="E142" s="52"/>
      <c r="F142" s="53"/>
      <c r="G142" s="53"/>
      <c r="H142" s="53"/>
      <c r="K142" s="7"/>
      <c r="L142" s="7"/>
      <c r="M142" s="50"/>
      <c r="Q142" s="6"/>
    </row>
    <row r="143" spans="2:17" s="2" customFormat="1" x14ac:dyDescent="0.25">
      <c r="B143" s="1"/>
      <c r="E143" s="52"/>
      <c r="F143" s="53"/>
      <c r="G143" s="53"/>
      <c r="H143" s="53"/>
      <c r="K143" s="7"/>
      <c r="L143" s="7"/>
      <c r="M143" s="50"/>
      <c r="Q143" s="6"/>
    </row>
    <row r="144" spans="2:17" s="2" customFormat="1" x14ac:dyDescent="0.25">
      <c r="B144" s="1"/>
      <c r="E144" s="52"/>
      <c r="F144" s="53"/>
      <c r="G144" s="53"/>
      <c r="H144" s="53"/>
      <c r="K144" s="7"/>
      <c r="L144" s="7"/>
      <c r="M144" s="50"/>
      <c r="Q144" s="6"/>
    </row>
    <row r="145" spans="2:17" s="2" customFormat="1" x14ac:dyDescent="0.25">
      <c r="B145" s="1"/>
      <c r="E145" s="52"/>
      <c r="F145" s="53"/>
      <c r="G145" s="53"/>
      <c r="H145" s="53"/>
      <c r="K145" s="7"/>
      <c r="L145" s="7"/>
      <c r="M145" s="50"/>
      <c r="Q145" s="6"/>
    </row>
    <row r="146" spans="2:17" s="2" customFormat="1" x14ac:dyDescent="0.25">
      <c r="B146" s="1"/>
      <c r="E146" s="52"/>
      <c r="F146" s="53"/>
      <c r="G146" s="53"/>
      <c r="H146" s="53"/>
      <c r="K146" s="7"/>
      <c r="L146" s="7"/>
      <c r="M146" s="50"/>
      <c r="Q146" s="6"/>
    </row>
    <row r="147" spans="2:17" s="2" customFormat="1" x14ac:dyDescent="0.25">
      <c r="B147" s="1"/>
      <c r="E147" s="52"/>
      <c r="F147" s="53"/>
      <c r="G147" s="53"/>
      <c r="H147" s="53"/>
      <c r="K147" s="7"/>
      <c r="L147" s="7"/>
      <c r="M147" s="50"/>
      <c r="Q147" s="6"/>
    </row>
    <row r="148" spans="2:17" s="2" customFormat="1" x14ac:dyDescent="0.25">
      <c r="B148" s="1"/>
      <c r="E148" s="52"/>
      <c r="F148" s="53"/>
      <c r="G148" s="53"/>
      <c r="H148" s="53"/>
      <c r="K148" s="7"/>
      <c r="L148" s="7"/>
      <c r="M148" s="50"/>
      <c r="Q148" s="6"/>
    </row>
    <row r="149" spans="2:17" s="2" customFormat="1" x14ac:dyDescent="0.25">
      <c r="B149" s="1"/>
      <c r="E149" s="52"/>
      <c r="F149" s="53"/>
      <c r="G149" s="53"/>
      <c r="H149" s="53"/>
      <c r="K149" s="7"/>
      <c r="L149" s="7"/>
      <c r="M149" s="50"/>
      <c r="Q149" s="6"/>
    </row>
    <row r="150" spans="2:17" s="2" customFormat="1" x14ac:dyDescent="0.25">
      <c r="B150" s="1"/>
      <c r="E150" s="52"/>
      <c r="F150" s="53"/>
      <c r="G150" s="53"/>
      <c r="H150" s="53"/>
      <c r="K150" s="7"/>
      <c r="L150" s="7"/>
      <c r="M150" s="50"/>
      <c r="Q150" s="6"/>
    </row>
    <row r="151" spans="2:17" s="2" customFormat="1" x14ac:dyDescent="0.25">
      <c r="B151" s="1"/>
      <c r="E151" s="52"/>
      <c r="F151" s="53"/>
      <c r="G151" s="53"/>
      <c r="H151" s="53"/>
      <c r="K151" s="7"/>
      <c r="L151" s="7"/>
      <c r="M151" s="50"/>
      <c r="Q151" s="6"/>
    </row>
    <row r="152" spans="2:17" s="2" customFormat="1" x14ac:dyDescent="0.25">
      <c r="B152" s="1"/>
      <c r="E152" s="52"/>
      <c r="F152" s="53"/>
      <c r="G152" s="53"/>
      <c r="H152" s="53"/>
      <c r="K152" s="7"/>
      <c r="L152" s="7"/>
      <c r="M152" s="50"/>
      <c r="Q152" s="6"/>
    </row>
    <row r="153" spans="2:17" s="2" customFormat="1" x14ac:dyDescent="0.25">
      <c r="B153" s="1"/>
      <c r="E153" s="52"/>
      <c r="F153" s="53"/>
      <c r="G153" s="53"/>
      <c r="H153" s="53"/>
      <c r="K153" s="7"/>
      <c r="L153" s="7"/>
      <c r="M153" s="50"/>
      <c r="Q153" s="6"/>
    </row>
    <row r="154" spans="2:17" s="2" customFormat="1" x14ac:dyDescent="0.25">
      <c r="B154" s="1"/>
      <c r="E154" s="52"/>
      <c r="F154" s="53"/>
      <c r="G154" s="53"/>
      <c r="H154" s="53"/>
      <c r="K154" s="7"/>
      <c r="L154" s="7"/>
      <c r="M154" s="50"/>
      <c r="Q154" s="6"/>
    </row>
    <row r="155" spans="2:17" s="2" customFormat="1" x14ac:dyDescent="0.25">
      <c r="B155" s="1"/>
      <c r="E155" s="52"/>
      <c r="F155" s="53"/>
      <c r="G155" s="53"/>
      <c r="H155" s="53"/>
      <c r="K155" s="7"/>
      <c r="L155" s="7"/>
      <c r="M155" s="50"/>
      <c r="Q155" s="6"/>
    </row>
    <row r="156" spans="2:17" s="2" customFormat="1" x14ac:dyDescent="0.25">
      <c r="B156" s="1"/>
      <c r="E156" s="52"/>
      <c r="F156" s="53"/>
      <c r="G156" s="53"/>
      <c r="H156" s="53"/>
      <c r="K156" s="7"/>
      <c r="L156" s="7"/>
      <c r="M156" s="50"/>
      <c r="Q156" s="6"/>
    </row>
    <row r="157" spans="2:17" s="2" customFormat="1" x14ac:dyDescent="0.25">
      <c r="B157" s="1"/>
      <c r="E157" s="52"/>
      <c r="F157" s="53"/>
      <c r="G157" s="53"/>
      <c r="H157" s="53"/>
      <c r="K157" s="7"/>
      <c r="L157" s="7"/>
      <c r="M157" s="50"/>
      <c r="Q157" s="6"/>
    </row>
    <row r="158" spans="2:17" s="2" customFormat="1" x14ac:dyDescent="0.25">
      <c r="B158" s="1"/>
      <c r="E158" s="52"/>
      <c r="F158" s="53"/>
      <c r="G158" s="53"/>
      <c r="H158" s="53"/>
      <c r="K158" s="7"/>
      <c r="L158" s="7"/>
      <c r="M158" s="50"/>
      <c r="Q158" s="6"/>
    </row>
    <row r="159" spans="2:17" s="2" customFormat="1" x14ac:dyDescent="0.25">
      <c r="B159" s="1"/>
      <c r="E159" s="52"/>
      <c r="F159" s="53"/>
      <c r="G159" s="53"/>
      <c r="H159" s="53"/>
      <c r="K159" s="7"/>
      <c r="L159" s="7"/>
      <c r="M159" s="50"/>
      <c r="Q159" s="6"/>
    </row>
    <row r="160" spans="2:17" s="2" customFormat="1" x14ac:dyDescent="0.25">
      <c r="B160" s="1"/>
      <c r="E160" s="52"/>
      <c r="F160" s="53"/>
      <c r="G160" s="53"/>
      <c r="H160" s="53"/>
      <c r="K160" s="7"/>
      <c r="L160" s="7"/>
      <c r="M160" s="50"/>
      <c r="Q160" s="6"/>
    </row>
    <row r="161" spans="2:17" s="2" customFormat="1" x14ac:dyDescent="0.25">
      <c r="B161" s="1"/>
      <c r="E161" s="52"/>
      <c r="F161" s="53"/>
      <c r="G161" s="53"/>
      <c r="H161" s="53"/>
      <c r="K161" s="7"/>
      <c r="L161" s="7"/>
      <c r="M161" s="50"/>
      <c r="Q161" s="6"/>
    </row>
    <row r="162" spans="2:17" s="2" customFormat="1" x14ac:dyDescent="0.25">
      <c r="B162" s="1"/>
      <c r="E162" s="52"/>
      <c r="F162" s="53"/>
      <c r="G162" s="53"/>
      <c r="H162" s="53"/>
      <c r="K162" s="7"/>
      <c r="L162" s="7"/>
      <c r="M162" s="50"/>
      <c r="Q162" s="6"/>
    </row>
    <row r="163" spans="2:17" s="2" customFormat="1" x14ac:dyDescent="0.25">
      <c r="B163" s="1"/>
      <c r="E163" s="52"/>
      <c r="F163" s="53"/>
      <c r="G163" s="53"/>
      <c r="H163" s="53"/>
      <c r="K163" s="7"/>
      <c r="L163" s="7"/>
      <c r="M163" s="50"/>
      <c r="Q163" s="6"/>
    </row>
    <row r="164" spans="2:17" s="2" customFormat="1" x14ac:dyDescent="0.25">
      <c r="B164" s="1"/>
      <c r="E164" s="52"/>
      <c r="F164" s="53"/>
      <c r="G164" s="53"/>
      <c r="H164" s="53"/>
      <c r="K164" s="7"/>
      <c r="L164" s="7"/>
      <c r="M164" s="50"/>
      <c r="Q164" s="6"/>
    </row>
    <row r="165" spans="2:17" s="2" customFormat="1" x14ac:dyDescent="0.25">
      <c r="B165" s="1"/>
      <c r="E165" s="52"/>
      <c r="F165" s="53"/>
      <c r="G165" s="53"/>
      <c r="H165" s="53"/>
      <c r="K165" s="7"/>
      <c r="L165" s="7"/>
      <c r="M165" s="50"/>
      <c r="Q165" s="6"/>
    </row>
    <row r="166" spans="2:17" s="2" customFormat="1" x14ac:dyDescent="0.25">
      <c r="B166" s="1"/>
      <c r="E166" s="52"/>
      <c r="F166" s="53"/>
      <c r="G166" s="53"/>
      <c r="H166" s="53"/>
      <c r="K166" s="7"/>
      <c r="L166" s="7"/>
      <c r="M166" s="50"/>
      <c r="Q166" s="6"/>
    </row>
    <row r="167" spans="2:17" s="2" customFormat="1" x14ac:dyDescent="0.25">
      <c r="B167" s="1"/>
      <c r="E167" s="52"/>
      <c r="F167" s="53"/>
      <c r="G167" s="53"/>
      <c r="H167" s="53"/>
      <c r="K167" s="7"/>
      <c r="L167" s="7"/>
      <c r="M167" s="50"/>
      <c r="Q167" s="6"/>
    </row>
    <row r="168" spans="2:17" s="2" customFormat="1" x14ac:dyDescent="0.25">
      <c r="B168" s="1"/>
      <c r="E168" s="52"/>
      <c r="F168" s="53"/>
      <c r="G168" s="53"/>
      <c r="H168" s="53"/>
      <c r="K168" s="7"/>
      <c r="L168" s="7"/>
      <c r="M168" s="50"/>
      <c r="Q168" s="6"/>
    </row>
    <row r="169" spans="2:17" s="2" customFormat="1" x14ac:dyDescent="0.25">
      <c r="B169" s="1"/>
      <c r="E169" s="52"/>
      <c r="F169" s="53"/>
      <c r="G169" s="53"/>
      <c r="H169" s="53"/>
      <c r="K169" s="7"/>
      <c r="L169" s="7"/>
      <c r="M169" s="50"/>
      <c r="Q169" s="6"/>
    </row>
    <row r="170" spans="2:17" s="2" customFormat="1" x14ac:dyDescent="0.25">
      <c r="B170" s="1"/>
      <c r="E170" s="52"/>
      <c r="F170" s="53"/>
      <c r="G170" s="53"/>
      <c r="H170" s="53"/>
      <c r="K170" s="7"/>
      <c r="L170" s="7"/>
      <c r="M170" s="50"/>
      <c r="Q170" s="6"/>
    </row>
    <row r="171" spans="2:17" s="2" customFormat="1" x14ac:dyDescent="0.25">
      <c r="B171" s="1"/>
      <c r="E171" s="52"/>
      <c r="F171" s="53"/>
      <c r="G171" s="53"/>
      <c r="H171" s="53"/>
      <c r="K171" s="7"/>
      <c r="L171" s="7"/>
      <c r="M171" s="50"/>
      <c r="Q171" s="6"/>
    </row>
    <row r="172" spans="2:17" s="2" customFormat="1" x14ac:dyDescent="0.25">
      <c r="B172" s="1"/>
      <c r="E172" s="52"/>
      <c r="F172" s="53"/>
      <c r="G172" s="53"/>
      <c r="H172" s="53"/>
      <c r="K172" s="7"/>
      <c r="L172" s="7"/>
      <c r="M172" s="50"/>
      <c r="Q172" s="6"/>
    </row>
    <row r="173" spans="2:17" s="2" customFormat="1" x14ac:dyDescent="0.25">
      <c r="B173" s="1"/>
      <c r="E173" s="52"/>
      <c r="F173" s="53"/>
      <c r="G173" s="53"/>
      <c r="H173" s="53"/>
      <c r="K173" s="7"/>
      <c r="L173" s="7"/>
      <c r="M173" s="50"/>
      <c r="Q173" s="6"/>
    </row>
    <row r="174" spans="2:17" s="2" customFormat="1" x14ac:dyDescent="0.25">
      <c r="B174" s="1"/>
      <c r="E174" s="52"/>
      <c r="F174" s="53"/>
      <c r="G174" s="53"/>
      <c r="H174" s="53"/>
      <c r="K174" s="7"/>
      <c r="L174" s="7"/>
      <c r="M174" s="50"/>
      <c r="Q174" s="6"/>
    </row>
    <row r="175" spans="2:17" s="2" customFormat="1" x14ac:dyDescent="0.25">
      <c r="B175" s="1"/>
      <c r="E175" s="52"/>
      <c r="F175" s="53"/>
      <c r="G175" s="53"/>
      <c r="H175" s="53"/>
      <c r="K175" s="7"/>
      <c r="L175" s="7"/>
      <c r="M175" s="50"/>
      <c r="Q175" s="6"/>
    </row>
    <row r="176" spans="2:17" s="2" customFormat="1" x14ac:dyDescent="0.25">
      <c r="B176" s="1"/>
      <c r="E176" s="52"/>
      <c r="F176" s="53"/>
      <c r="G176" s="53"/>
      <c r="H176" s="53"/>
      <c r="K176" s="7"/>
      <c r="L176" s="7"/>
      <c r="M176" s="50"/>
      <c r="Q176" s="6"/>
    </row>
    <row r="177" spans="2:17" s="2" customFormat="1" x14ac:dyDescent="0.25">
      <c r="B177" s="1"/>
      <c r="E177" s="52"/>
      <c r="F177" s="53"/>
      <c r="G177" s="53"/>
      <c r="H177" s="53"/>
      <c r="K177" s="7"/>
      <c r="L177" s="7"/>
      <c r="M177" s="50"/>
      <c r="Q177" s="6"/>
    </row>
    <row r="178" spans="2:17" s="2" customFormat="1" x14ac:dyDescent="0.25">
      <c r="B178" s="1"/>
      <c r="E178" s="52"/>
      <c r="F178" s="53"/>
      <c r="G178" s="53"/>
      <c r="H178" s="53"/>
      <c r="K178" s="7"/>
      <c r="L178" s="7"/>
      <c r="M178" s="50"/>
      <c r="Q178" s="6"/>
    </row>
    <row r="179" spans="2:17" s="2" customFormat="1" x14ac:dyDescent="0.25">
      <c r="B179" s="1"/>
      <c r="E179" s="52"/>
      <c r="F179" s="53"/>
      <c r="G179" s="53"/>
      <c r="H179" s="53"/>
      <c r="K179" s="7"/>
      <c r="L179" s="7"/>
      <c r="M179" s="50"/>
      <c r="Q179" s="6"/>
    </row>
    <row r="180" spans="2:17" s="2" customFormat="1" x14ac:dyDescent="0.25">
      <c r="B180" s="1"/>
      <c r="E180" s="52"/>
      <c r="F180" s="53"/>
      <c r="G180" s="53"/>
      <c r="H180" s="53"/>
      <c r="K180" s="7"/>
      <c r="L180" s="7"/>
      <c r="M180" s="50"/>
      <c r="Q180" s="6"/>
    </row>
    <row r="181" spans="2:17" s="2" customFormat="1" x14ac:dyDescent="0.25">
      <c r="B181" s="1"/>
      <c r="E181" s="52"/>
      <c r="F181" s="53"/>
      <c r="G181" s="53"/>
      <c r="H181" s="53"/>
      <c r="K181" s="7"/>
      <c r="L181" s="7"/>
      <c r="M181" s="50"/>
      <c r="Q181" s="6"/>
    </row>
    <row r="182" spans="2:17" s="2" customFormat="1" x14ac:dyDescent="0.25">
      <c r="B182" s="1"/>
      <c r="E182" s="52"/>
      <c r="F182" s="53"/>
      <c r="G182" s="53"/>
      <c r="H182" s="53"/>
      <c r="K182" s="7"/>
      <c r="L182" s="7"/>
      <c r="M182" s="50"/>
      <c r="Q182" s="6"/>
    </row>
    <row r="183" spans="2:17" s="2" customFormat="1" x14ac:dyDescent="0.25">
      <c r="B183" s="1"/>
      <c r="E183" s="52"/>
      <c r="F183" s="53"/>
      <c r="G183" s="53"/>
      <c r="H183" s="53"/>
      <c r="K183" s="7"/>
      <c r="L183" s="7"/>
      <c r="M183" s="50"/>
      <c r="Q183" s="6"/>
    </row>
    <row r="184" spans="2:17" s="2" customFormat="1" x14ac:dyDescent="0.25">
      <c r="B184" s="1"/>
      <c r="E184" s="52"/>
      <c r="F184" s="53"/>
      <c r="G184" s="53"/>
      <c r="H184" s="53"/>
      <c r="K184" s="7"/>
      <c r="L184" s="7"/>
      <c r="M184" s="50"/>
      <c r="Q184" s="6"/>
    </row>
    <row r="185" spans="2:17" s="2" customFormat="1" x14ac:dyDescent="0.25">
      <c r="B185" s="1"/>
      <c r="E185" s="52"/>
      <c r="F185" s="53"/>
      <c r="G185" s="53"/>
      <c r="H185" s="53"/>
      <c r="K185" s="7"/>
      <c r="L185" s="7"/>
      <c r="M185" s="50"/>
      <c r="Q185" s="6"/>
    </row>
    <row r="186" spans="2:17" s="2" customFormat="1" x14ac:dyDescent="0.25">
      <c r="B186" s="1"/>
      <c r="E186" s="52"/>
      <c r="F186" s="53"/>
      <c r="G186" s="53"/>
      <c r="H186" s="53"/>
      <c r="K186" s="7"/>
      <c r="L186" s="7"/>
      <c r="M186" s="50"/>
      <c r="Q186" s="6"/>
    </row>
    <row r="187" spans="2:17" s="2" customFormat="1" x14ac:dyDescent="0.25">
      <c r="B187" s="1"/>
      <c r="E187" s="52"/>
      <c r="F187" s="53"/>
      <c r="G187" s="53"/>
      <c r="H187" s="53"/>
      <c r="K187" s="7"/>
      <c r="L187" s="7"/>
      <c r="M187" s="50"/>
      <c r="Q187" s="6"/>
    </row>
    <row r="188" spans="2:17" s="2" customFormat="1" x14ac:dyDescent="0.25">
      <c r="B188" s="1"/>
      <c r="E188" s="52"/>
      <c r="F188" s="53"/>
      <c r="G188" s="53"/>
      <c r="H188" s="53"/>
      <c r="K188" s="7"/>
      <c r="L188" s="7"/>
      <c r="M188" s="50"/>
      <c r="Q188" s="6"/>
    </row>
    <row r="189" spans="2:17" s="2" customFormat="1" x14ac:dyDescent="0.25">
      <c r="B189" s="1"/>
      <c r="E189" s="52"/>
      <c r="F189" s="53"/>
      <c r="G189" s="53"/>
      <c r="H189" s="53"/>
      <c r="K189" s="7"/>
      <c r="L189" s="7"/>
      <c r="M189" s="50"/>
      <c r="Q189" s="6"/>
    </row>
    <row r="190" spans="2:17" s="2" customFormat="1" x14ac:dyDescent="0.25">
      <c r="B190" s="1"/>
      <c r="E190" s="52"/>
      <c r="F190" s="53"/>
      <c r="G190" s="53"/>
      <c r="H190" s="53"/>
      <c r="K190" s="7"/>
      <c r="L190" s="7"/>
      <c r="M190" s="50"/>
      <c r="Q190" s="6"/>
    </row>
    <row r="191" spans="2:17" s="2" customFormat="1" x14ac:dyDescent="0.25">
      <c r="B191" s="1"/>
      <c r="E191" s="52"/>
      <c r="F191" s="53"/>
      <c r="G191" s="53"/>
      <c r="H191" s="53"/>
      <c r="K191" s="7"/>
      <c r="L191" s="7"/>
      <c r="M191" s="50"/>
      <c r="Q191" s="6"/>
    </row>
    <row r="192" spans="2:17" s="2" customFormat="1" x14ac:dyDescent="0.25">
      <c r="B192" s="1"/>
      <c r="E192" s="52"/>
      <c r="F192" s="53"/>
      <c r="G192" s="53"/>
      <c r="H192" s="53"/>
      <c r="K192" s="7"/>
      <c r="L192" s="7"/>
      <c r="M192" s="50"/>
      <c r="Q192" s="6"/>
    </row>
    <row r="193" spans="2:17" s="2" customFormat="1" x14ac:dyDescent="0.25">
      <c r="B193" s="1"/>
      <c r="E193" s="52"/>
      <c r="F193" s="53"/>
      <c r="G193" s="53"/>
      <c r="H193" s="53"/>
      <c r="K193" s="7"/>
      <c r="L193" s="7"/>
      <c r="M193" s="50"/>
      <c r="Q193" s="6"/>
    </row>
    <row r="194" spans="2:17" s="2" customFormat="1" x14ac:dyDescent="0.25">
      <c r="B194" s="1"/>
      <c r="E194" s="52"/>
      <c r="F194" s="53"/>
      <c r="G194" s="53"/>
      <c r="H194" s="53"/>
      <c r="K194" s="7"/>
      <c r="L194" s="7"/>
      <c r="M194" s="50"/>
      <c r="Q194" s="6"/>
    </row>
    <row r="195" spans="2:17" s="2" customFormat="1" x14ac:dyDescent="0.25">
      <c r="B195" s="1"/>
      <c r="E195" s="52"/>
      <c r="F195" s="53"/>
      <c r="G195" s="53"/>
      <c r="H195" s="53"/>
      <c r="K195" s="7"/>
      <c r="L195" s="7"/>
      <c r="M195" s="50"/>
      <c r="Q195" s="6"/>
    </row>
    <row r="196" spans="2:17" s="2" customFormat="1" x14ac:dyDescent="0.25">
      <c r="B196" s="1"/>
      <c r="E196" s="52"/>
      <c r="F196" s="53"/>
      <c r="G196" s="53"/>
      <c r="H196" s="53"/>
      <c r="K196" s="7"/>
      <c r="L196" s="7"/>
      <c r="M196" s="50"/>
      <c r="Q196" s="6"/>
    </row>
    <row r="197" spans="2:17" s="2" customFormat="1" x14ac:dyDescent="0.25">
      <c r="B197" s="1"/>
      <c r="E197" s="52"/>
      <c r="F197" s="53"/>
      <c r="G197" s="53"/>
      <c r="H197" s="53"/>
      <c r="K197" s="7"/>
      <c r="L197" s="7"/>
      <c r="M197" s="50"/>
      <c r="Q197" s="6"/>
    </row>
    <row r="198" spans="2:17" s="2" customFormat="1" x14ac:dyDescent="0.25">
      <c r="B198" s="1"/>
      <c r="E198" s="52"/>
      <c r="F198" s="53"/>
      <c r="G198" s="53"/>
      <c r="H198" s="53"/>
      <c r="K198" s="7"/>
      <c r="L198" s="7"/>
      <c r="M198" s="50"/>
      <c r="Q198" s="6"/>
    </row>
    <row r="199" spans="2:17" s="2" customFormat="1" x14ac:dyDescent="0.25">
      <c r="B199" s="1"/>
      <c r="E199" s="52"/>
      <c r="F199" s="53"/>
      <c r="G199" s="53"/>
      <c r="H199" s="53"/>
      <c r="K199" s="7"/>
      <c r="L199" s="7"/>
      <c r="M199" s="50"/>
      <c r="Q199" s="6"/>
    </row>
    <row r="200" spans="2:17" s="2" customFormat="1" x14ac:dyDescent="0.25">
      <c r="B200" s="1"/>
      <c r="E200" s="52"/>
      <c r="F200" s="53"/>
      <c r="G200" s="53"/>
      <c r="H200" s="53"/>
      <c r="K200" s="7"/>
      <c r="L200" s="7"/>
      <c r="M200" s="50"/>
      <c r="Q200" s="6"/>
    </row>
    <row r="201" spans="2:17" s="2" customFormat="1" x14ac:dyDescent="0.25">
      <c r="B201" s="1"/>
      <c r="E201" s="52"/>
      <c r="F201" s="53"/>
      <c r="G201" s="53"/>
      <c r="H201" s="53"/>
      <c r="K201" s="7"/>
      <c r="L201" s="7"/>
      <c r="M201" s="50"/>
      <c r="Q201" s="6"/>
    </row>
    <row r="202" spans="2:17" s="2" customFormat="1" x14ac:dyDescent="0.25">
      <c r="B202" s="1"/>
      <c r="E202" s="52"/>
      <c r="F202" s="53"/>
      <c r="G202" s="53"/>
      <c r="H202" s="53"/>
      <c r="K202" s="7"/>
      <c r="L202" s="7"/>
      <c r="M202" s="50"/>
      <c r="Q202" s="6"/>
    </row>
    <row r="203" spans="2:17" s="2" customFormat="1" x14ac:dyDescent="0.25">
      <c r="B203" s="1"/>
      <c r="E203" s="52"/>
      <c r="F203" s="53"/>
      <c r="G203" s="53"/>
      <c r="H203" s="53"/>
      <c r="K203" s="7"/>
      <c r="L203" s="7"/>
      <c r="M203" s="50"/>
      <c r="Q203" s="6"/>
    </row>
    <row r="204" spans="2:17" s="2" customFormat="1" x14ac:dyDescent="0.25">
      <c r="B204" s="1"/>
      <c r="E204" s="52"/>
      <c r="F204" s="53"/>
      <c r="G204" s="53"/>
      <c r="H204" s="53"/>
      <c r="K204" s="7"/>
      <c r="L204" s="7"/>
      <c r="M204" s="50"/>
      <c r="Q204" s="6"/>
    </row>
    <row r="205" spans="2:17" s="2" customFormat="1" x14ac:dyDescent="0.25">
      <c r="B205" s="1"/>
      <c r="E205" s="52"/>
      <c r="F205" s="53"/>
      <c r="G205" s="53"/>
      <c r="H205" s="53"/>
      <c r="K205" s="7"/>
      <c r="L205" s="7"/>
      <c r="M205" s="50"/>
      <c r="Q205" s="6"/>
    </row>
    <row r="206" spans="2:17" s="2" customFormat="1" x14ac:dyDescent="0.25">
      <c r="B206" s="1"/>
      <c r="E206" s="52"/>
      <c r="F206" s="53"/>
      <c r="G206" s="53"/>
      <c r="H206" s="53"/>
      <c r="K206" s="7"/>
      <c r="L206" s="7"/>
      <c r="M206" s="50"/>
      <c r="Q206" s="6"/>
    </row>
    <row r="207" spans="2:17" s="2" customFormat="1" x14ac:dyDescent="0.25">
      <c r="B207" s="1"/>
      <c r="E207" s="52"/>
      <c r="F207" s="53"/>
      <c r="G207" s="53"/>
      <c r="H207" s="53"/>
      <c r="K207" s="7"/>
      <c r="L207" s="7"/>
      <c r="M207" s="50"/>
      <c r="Q207" s="6"/>
    </row>
    <row r="208" spans="2:17" s="2" customFormat="1" x14ac:dyDescent="0.25">
      <c r="B208" s="1"/>
      <c r="E208" s="52"/>
      <c r="F208" s="53"/>
      <c r="G208" s="53"/>
      <c r="H208" s="53"/>
      <c r="K208" s="7"/>
      <c r="L208" s="7"/>
      <c r="M208" s="50"/>
      <c r="Q208" s="6"/>
    </row>
    <row r="209" spans="2:17" s="2" customFormat="1" x14ac:dyDescent="0.25">
      <c r="B209" s="1"/>
      <c r="E209" s="52"/>
      <c r="F209" s="53"/>
      <c r="G209" s="53"/>
      <c r="H209" s="53"/>
      <c r="K209" s="7"/>
      <c r="L209" s="7"/>
      <c r="M209" s="50"/>
      <c r="Q209" s="6"/>
    </row>
    <row r="210" spans="2:17" s="2" customFormat="1" x14ac:dyDescent="0.25">
      <c r="B210" s="1"/>
      <c r="E210" s="52"/>
      <c r="F210" s="53"/>
      <c r="G210" s="53"/>
      <c r="H210" s="53"/>
      <c r="K210" s="7"/>
      <c r="L210" s="7"/>
      <c r="M210" s="50"/>
      <c r="Q210" s="6"/>
    </row>
    <row r="211" spans="2:17" s="2" customFormat="1" x14ac:dyDescent="0.25">
      <c r="B211" s="1"/>
      <c r="E211" s="52"/>
      <c r="F211" s="53"/>
      <c r="G211" s="53"/>
      <c r="H211" s="53"/>
      <c r="K211" s="7"/>
      <c r="L211" s="7"/>
      <c r="M211" s="50"/>
      <c r="Q211" s="6"/>
    </row>
    <row r="212" spans="2:17" s="2" customFormat="1" x14ac:dyDescent="0.25">
      <c r="B212" s="1"/>
      <c r="E212" s="52"/>
      <c r="F212" s="53"/>
      <c r="G212" s="53"/>
      <c r="H212" s="53"/>
      <c r="K212" s="7"/>
      <c r="L212" s="7"/>
      <c r="M212" s="50"/>
      <c r="Q212" s="6"/>
    </row>
    <row r="213" spans="2:17" s="2" customFormat="1" x14ac:dyDescent="0.25">
      <c r="B213" s="1"/>
      <c r="E213" s="52"/>
      <c r="F213" s="53"/>
      <c r="G213" s="53"/>
      <c r="H213" s="53"/>
      <c r="K213" s="7"/>
      <c r="L213" s="7"/>
      <c r="M213" s="50"/>
      <c r="Q213" s="6"/>
    </row>
    <row r="214" spans="2:17" s="2" customFormat="1" x14ac:dyDescent="0.25">
      <c r="B214" s="1"/>
      <c r="E214" s="52"/>
      <c r="F214" s="53"/>
      <c r="G214" s="53"/>
      <c r="H214" s="53"/>
      <c r="K214" s="7"/>
      <c r="L214" s="7"/>
      <c r="M214" s="50"/>
      <c r="Q214" s="6"/>
    </row>
    <row r="215" spans="2:17" s="2" customFormat="1" x14ac:dyDescent="0.25">
      <c r="B215" s="1"/>
      <c r="E215" s="52"/>
      <c r="F215" s="53"/>
      <c r="G215" s="53"/>
      <c r="H215" s="53"/>
      <c r="K215" s="7"/>
      <c r="L215" s="7"/>
      <c r="M215" s="50"/>
      <c r="Q215" s="6"/>
    </row>
    <row r="216" spans="2:17" s="2" customFormat="1" x14ac:dyDescent="0.25">
      <c r="B216" s="1"/>
      <c r="E216" s="52"/>
      <c r="F216" s="53"/>
      <c r="G216" s="53"/>
      <c r="H216" s="53"/>
      <c r="K216" s="7"/>
      <c r="L216" s="7"/>
      <c r="M216" s="50"/>
      <c r="Q216" s="6"/>
    </row>
    <row r="217" spans="2:17" s="2" customFormat="1" x14ac:dyDescent="0.25">
      <c r="B217" s="1"/>
      <c r="E217" s="52"/>
      <c r="F217" s="53"/>
      <c r="G217" s="53"/>
      <c r="H217" s="53"/>
      <c r="K217" s="7"/>
      <c r="L217" s="7"/>
      <c r="M217" s="50"/>
      <c r="Q217" s="6"/>
    </row>
    <row r="218" spans="2:17" s="2" customFormat="1" x14ac:dyDescent="0.25">
      <c r="B218" s="1"/>
      <c r="E218" s="52"/>
      <c r="F218" s="53"/>
      <c r="G218" s="53"/>
      <c r="H218" s="53"/>
      <c r="K218" s="7"/>
      <c r="L218" s="7"/>
      <c r="M218" s="50"/>
      <c r="Q218" s="6"/>
    </row>
    <row r="219" spans="2:17" s="2" customFormat="1" x14ac:dyDescent="0.25">
      <c r="B219" s="1"/>
      <c r="E219" s="52"/>
      <c r="F219" s="53"/>
      <c r="G219" s="53"/>
      <c r="H219" s="53"/>
      <c r="K219" s="7"/>
      <c r="L219" s="7"/>
      <c r="M219" s="50"/>
      <c r="Q219" s="6"/>
    </row>
    <row r="220" spans="2:17" s="2" customFormat="1" x14ac:dyDescent="0.25">
      <c r="B220" s="1"/>
      <c r="E220" s="52"/>
      <c r="F220" s="53"/>
      <c r="G220" s="53"/>
      <c r="H220" s="53"/>
      <c r="K220" s="7"/>
      <c r="L220" s="7"/>
      <c r="M220" s="50"/>
      <c r="Q220" s="6"/>
    </row>
    <row r="221" spans="2:17" s="2" customFormat="1" x14ac:dyDescent="0.25">
      <c r="B221" s="1"/>
      <c r="E221" s="52"/>
      <c r="F221" s="53"/>
      <c r="G221" s="53"/>
      <c r="H221" s="53"/>
      <c r="K221" s="7"/>
      <c r="L221" s="7"/>
      <c r="M221" s="50"/>
      <c r="Q221" s="6"/>
    </row>
    <row r="222" spans="2:17" s="2" customFormat="1" x14ac:dyDescent="0.25">
      <c r="B222" s="1"/>
      <c r="E222" s="52"/>
      <c r="F222" s="53"/>
      <c r="G222" s="53"/>
      <c r="H222" s="53"/>
      <c r="K222" s="7"/>
      <c r="L222" s="7"/>
      <c r="M222" s="50"/>
      <c r="Q222" s="6"/>
    </row>
    <row r="223" spans="2:17" s="2" customFormat="1" x14ac:dyDescent="0.25">
      <c r="B223" s="1"/>
      <c r="E223" s="52"/>
      <c r="F223" s="53"/>
      <c r="G223" s="53"/>
      <c r="H223" s="53"/>
      <c r="K223" s="7"/>
      <c r="L223" s="7"/>
      <c r="M223" s="50"/>
      <c r="Q223" s="6"/>
    </row>
    <row r="224" spans="2:17" s="2" customFormat="1" x14ac:dyDescent="0.25">
      <c r="B224" s="1"/>
      <c r="E224" s="52"/>
      <c r="F224" s="53"/>
      <c r="G224" s="53"/>
      <c r="H224" s="53"/>
      <c r="K224" s="7"/>
      <c r="L224" s="7"/>
      <c r="M224" s="50"/>
      <c r="Q224" s="6"/>
    </row>
    <row r="225" spans="2:17" s="2" customFormat="1" x14ac:dyDescent="0.25">
      <c r="B225" s="1"/>
      <c r="E225" s="52"/>
      <c r="F225" s="53"/>
      <c r="G225" s="53"/>
      <c r="H225" s="53"/>
      <c r="K225" s="7"/>
      <c r="L225" s="7"/>
      <c r="M225" s="50"/>
      <c r="Q225" s="6"/>
    </row>
    <row r="226" spans="2:17" s="2" customFormat="1" x14ac:dyDescent="0.25">
      <c r="B226" s="1"/>
      <c r="E226" s="52"/>
      <c r="F226" s="53"/>
      <c r="G226" s="53"/>
      <c r="H226" s="53"/>
      <c r="K226" s="7"/>
      <c r="L226" s="7"/>
      <c r="M226" s="50"/>
      <c r="Q226" s="6"/>
    </row>
    <row r="227" spans="2:17" s="2" customFormat="1" x14ac:dyDescent="0.25">
      <c r="B227" s="1"/>
      <c r="E227" s="52"/>
      <c r="F227" s="53"/>
      <c r="G227" s="53"/>
      <c r="H227" s="53"/>
      <c r="K227" s="7"/>
      <c r="L227" s="7"/>
      <c r="M227" s="50"/>
      <c r="Q227" s="6"/>
    </row>
    <row r="228" spans="2:17" s="2" customFormat="1" x14ac:dyDescent="0.25">
      <c r="B228" s="1"/>
      <c r="E228" s="52"/>
      <c r="F228" s="53"/>
      <c r="G228" s="53"/>
      <c r="H228" s="53"/>
      <c r="K228" s="7"/>
      <c r="L228" s="7"/>
      <c r="M228" s="50"/>
      <c r="Q228" s="6"/>
    </row>
    <row r="229" spans="2:17" s="2" customFormat="1" x14ac:dyDescent="0.25">
      <c r="B229" s="1"/>
      <c r="E229" s="52"/>
      <c r="F229" s="53"/>
      <c r="G229" s="53"/>
      <c r="H229" s="53"/>
      <c r="K229" s="7"/>
      <c r="L229" s="7"/>
      <c r="M229" s="50"/>
      <c r="Q229" s="6"/>
    </row>
    <row r="230" spans="2:17" s="2" customFormat="1" x14ac:dyDescent="0.25">
      <c r="B230" s="1"/>
      <c r="E230" s="52"/>
      <c r="F230" s="53"/>
      <c r="G230" s="53"/>
      <c r="H230" s="53"/>
      <c r="K230" s="7"/>
      <c r="L230" s="7"/>
      <c r="M230" s="50"/>
      <c r="Q230" s="6"/>
    </row>
    <row r="231" spans="2:17" s="2" customFormat="1" x14ac:dyDescent="0.25">
      <c r="B231" s="1"/>
      <c r="E231" s="52"/>
      <c r="F231" s="53"/>
      <c r="G231" s="53"/>
      <c r="H231" s="53"/>
      <c r="K231" s="7"/>
      <c r="L231" s="7"/>
      <c r="M231" s="50"/>
      <c r="Q231" s="6"/>
    </row>
    <row r="232" spans="2:17" s="2" customFormat="1" x14ac:dyDescent="0.25">
      <c r="B232" s="1"/>
      <c r="E232" s="52"/>
      <c r="F232" s="53"/>
      <c r="G232" s="53"/>
      <c r="H232" s="53"/>
      <c r="K232" s="7"/>
      <c r="L232" s="7"/>
      <c r="M232" s="50"/>
      <c r="Q232" s="6"/>
    </row>
    <row r="233" spans="2:17" s="2" customFormat="1" x14ac:dyDescent="0.25">
      <c r="B233" s="1"/>
      <c r="E233" s="52"/>
      <c r="F233" s="53"/>
      <c r="G233" s="53"/>
      <c r="H233" s="53"/>
      <c r="K233" s="7"/>
      <c r="L233" s="7"/>
      <c r="M233" s="50"/>
      <c r="Q233" s="6"/>
    </row>
    <row r="234" spans="2:17" s="2" customFormat="1" x14ac:dyDescent="0.25">
      <c r="B234" s="1"/>
      <c r="E234" s="52"/>
      <c r="F234" s="53"/>
      <c r="G234" s="53"/>
      <c r="H234" s="53"/>
      <c r="K234" s="7"/>
      <c r="L234" s="7"/>
      <c r="M234" s="50"/>
      <c r="Q234" s="6"/>
    </row>
    <row r="235" spans="2:17" s="2" customFormat="1" x14ac:dyDescent="0.25">
      <c r="B235" s="1"/>
      <c r="E235" s="52"/>
      <c r="F235" s="53"/>
      <c r="G235" s="53"/>
      <c r="H235" s="53"/>
      <c r="K235" s="7"/>
      <c r="L235" s="7"/>
      <c r="M235" s="50"/>
      <c r="Q235" s="6"/>
    </row>
    <row r="236" spans="2:17" s="2" customFormat="1" x14ac:dyDescent="0.25">
      <c r="B236" s="1"/>
      <c r="E236" s="52"/>
      <c r="F236" s="53"/>
      <c r="G236" s="53"/>
      <c r="H236" s="53"/>
      <c r="K236" s="7"/>
      <c r="L236" s="7"/>
      <c r="M236" s="50"/>
      <c r="Q236" s="6"/>
    </row>
    <row r="237" spans="2:17" s="2" customFormat="1" x14ac:dyDescent="0.25">
      <c r="B237" s="1"/>
      <c r="E237" s="52"/>
      <c r="F237" s="53"/>
      <c r="G237" s="53"/>
      <c r="H237" s="53"/>
      <c r="K237" s="7"/>
      <c r="L237" s="7"/>
      <c r="M237" s="50"/>
      <c r="Q237" s="6"/>
    </row>
    <row r="238" spans="2:17" s="2" customFormat="1" x14ac:dyDescent="0.25">
      <c r="B238" s="1"/>
      <c r="E238" s="52"/>
      <c r="F238" s="53"/>
      <c r="G238" s="53"/>
      <c r="H238" s="53"/>
      <c r="K238" s="7"/>
      <c r="L238" s="7"/>
      <c r="M238" s="50"/>
      <c r="Q238" s="6"/>
    </row>
    <row r="239" spans="2:17" s="2" customFormat="1" x14ac:dyDescent="0.25">
      <c r="B239" s="1"/>
      <c r="E239" s="52"/>
      <c r="F239" s="53"/>
      <c r="G239" s="53"/>
      <c r="H239" s="53"/>
      <c r="K239" s="7"/>
      <c r="L239" s="7"/>
      <c r="M239" s="50"/>
      <c r="Q239" s="6"/>
    </row>
    <row r="240" spans="2:17" s="2" customFormat="1" x14ac:dyDescent="0.25">
      <c r="B240" s="1"/>
      <c r="E240" s="52"/>
      <c r="F240" s="53"/>
      <c r="G240" s="53"/>
      <c r="H240" s="53"/>
      <c r="K240" s="7"/>
      <c r="L240" s="7"/>
      <c r="M240" s="50"/>
      <c r="Q240" s="6"/>
    </row>
    <row r="241" spans="2:17" s="2" customFormat="1" x14ac:dyDescent="0.25">
      <c r="B241" s="1"/>
      <c r="E241" s="52"/>
      <c r="F241" s="53"/>
      <c r="G241" s="53"/>
      <c r="H241" s="53"/>
      <c r="K241" s="7"/>
      <c r="L241" s="7"/>
      <c r="M241" s="50"/>
      <c r="Q241" s="6"/>
    </row>
    <row r="242" spans="2:17" s="2" customFormat="1" x14ac:dyDescent="0.25">
      <c r="B242" s="1"/>
      <c r="E242" s="52"/>
      <c r="F242" s="53"/>
      <c r="G242" s="53"/>
      <c r="H242" s="53"/>
      <c r="K242" s="7"/>
      <c r="L242" s="7"/>
      <c r="M242" s="50"/>
      <c r="Q242" s="6"/>
    </row>
    <row r="243" spans="2:17" s="2" customFormat="1" x14ac:dyDescent="0.25">
      <c r="B243" s="1"/>
      <c r="E243" s="52"/>
      <c r="F243" s="53"/>
      <c r="G243" s="53"/>
      <c r="H243" s="53"/>
      <c r="K243" s="7"/>
      <c r="L243" s="7"/>
      <c r="M243" s="50"/>
      <c r="Q243" s="6"/>
    </row>
    <row r="244" spans="2:17" s="2" customFormat="1" x14ac:dyDescent="0.25">
      <c r="B244" s="1"/>
      <c r="E244" s="52"/>
      <c r="F244" s="53"/>
      <c r="G244" s="53"/>
      <c r="H244" s="53"/>
      <c r="K244" s="7"/>
      <c r="L244" s="7"/>
      <c r="M244" s="50"/>
      <c r="Q244" s="6"/>
    </row>
    <row r="245" spans="2:17" s="2" customFormat="1" x14ac:dyDescent="0.25">
      <c r="B245" s="1"/>
      <c r="E245" s="52"/>
      <c r="F245" s="53"/>
      <c r="G245" s="53"/>
      <c r="H245" s="53"/>
      <c r="K245" s="7"/>
      <c r="L245" s="7"/>
      <c r="M245" s="50"/>
      <c r="Q245" s="6"/>
    </row>
    <row r="246" spans="2:17" s="2" customFormat="1" x14ac:dyDescent="0.25">
      <c r="B246" s="1"/>
      <c r="E246" s="52"/>
      <c r="F246" s="53"/>
      <c r="G246" s="53"/>
      <c r="H246" s="53"/>
      <c r="K246" s="7"/>
      <c r="L246" s="7"/>
      <c r="M246" s="50"/>
      <c r="Q246" s="6"/>
    </row>
    <row r="247" spans="2:17" s="2" customFormat="1" x14ac:dyDescent="0.25">
      <c r="B247" s="1"/>
      <c r="E247" s="52"/>
      <c r="F247" s="53"/>
      <c r="G247" s="53"/>
      <c r="H247" s="53"/>
      <c r="K247" s="7"/>
      <c r="L247" s="7"/>
      <c r="M247" s="50"/>
      <c r="Q247" s="6"/>
    </row>
    <row r="248" spans="2:17" s="2" customFormat="1" x14ac:dyDescent="0.25">
      <c r="B248" s="1"/>
      <c r="E248" s="52"/>
      <c r="F248" s="53"/>
      <c r="G248" s="53"/>
      <c r="H248" s="53"/>
      <c r="K248" s="7"/>
      <c r="L248" s="7"/>
      <c r="M248" s="50"/>
      <c r="Q248" s="6"/>
    </row>
    <row r="249" spans="2:17" s="2" customFormat="1" x14ac:dyDescent="0.25">
      <c r="B249" s="1"/>
      <c r="E249" s="52"/>
      <c r="F249" s="53"/>
      <c r="G249" s="53"/>
      <c r="H249" s="53"/>
      <c r="K249" s="7"/>
      <c r="L249" s="7"/>
      <c r="M249" s="50"/>
      <c r="Q249" s="6"/>
    </row>
    <row r="250" spans="2:17" s="2" customFormat="1" x14ac:dyDescent="0.25">
      <c r="B250" s="1"/>
      <c r="E250" s="52"/>
      <c r="F250" s="53"/>
      <c r="G250" s="53"/>
      <c r="H250" s="53"/>
      <c r="K250" s="7"/>
      <c r="L250" s="7"/>
      <c r="M250" s="50"/>
      <c r="Q250" s="6"/>
    </row>
    <row r="251" spans="2:17" s="2" customFormat="1" x14ac:dyDescent="0.25">
      <c r="B251" s="1"/>
      <c r="E251" s="52"/>
      <c r="F251" s="53"/>
      <c r="G251" s="53"/>
      <c r="H251" s="53"/>
      <c r="K251" s="7"/>
      <c r="L251" s="7"/>
      <c r="M251" s="50"/>
      <c r="Q251" s="6"/>
    </row>
    <row r="252" spans="2:17" s="2" customFormat="1" x14ac:dyDescent="0.25">
      <c r="B252" s="1"/>
      <c r="E252" s="52"/>
      <c r="F252" s="53"/>
      <c r="G252" s="53"/>
      <c r="H252" s="53"/>
      <c r="K252" s="7"/>
      <c r="L252" s="7"/>
      <c r="M252" s="50"/>
      <c r="Q252" s="6"/>
    </row>
    <row r="253" spans="2:17" s="2" customFormat="1" x14ac:dyDescent="0.25">
      <c r="B253" s="1"/>
      <c r="E253" s="52"/>
      <c r="F253" s="53"/>
      <c r="G253" s="53"/>
      <c r="H253" s="53"/>
      <c r="K253" s="7"/>
      <c r="L253" s="7"/>
      <c r="M253" s="50"/>
      <c r="Q253" s="6"/>
    </row>
    <row r="254" spans="2:17" s="2" customFormat="1" x14ac:dyDescent="0.25">
      <c r="B254" s="1"/>
      <c r="E254" s="52"/>
      <c r="F254" s="53"/>
      <c r="G254" s="53"/>
      <c r="H254" s="53"/>
      <c r="K254" s="7"/>
      <c r="L254" s="7"/>
      <c r="M254" s="50"/>
      <c r="Q254" s="6"/>
    </row>
    <row r="255" spans="2:17" s="2" customFormat="1" x14ac:dyDescent="0.25">
      <c r="B255" s="1"/>
      <c r="E255" s="52"/>
      <c r="F255" s="53"/>
      <c r="G255" s="53"/>
      <c r="H255" s="53"/>
      <c r="K255" s="7"/>
      <c r="L255" s="7"/>
      <c r="M255" s="50"/>
      <c r="Q255" s="6"/>
    </row>
    <row r="256" spans="2:17" s="2" customFormat="1" x14ac:dyDescent="0.25">
      <c r="B256" s="1"/>
      <c r="E256" s="52"/>
      <c r="F256" s="53"/>
      <c r="G256" s="53"/>
      <c r="H256" s="53"/>
      <c r="K256" s="7"/>
      <c r="L256" s="7"/>
      <c r="M256" s="50"/>
      <c r="Q256" s="6"/>
    </row>
    <row r="257" spans="2:17" s="2" customFormat="1" x14ac:dyDescent="0.25">
      <c r="B257" s="1"/>
      <c r="E257" s="52"/>
      <c r="F257" s="53"/>
      <c r="G257" s="53"/>
      <c r="H257" s="53"/>
      <c r="K257" s="7"/>
      <c r="L257" s="7"/>
      <c r="M257" s="50"/>
      <c r="Q257" s="6"/>
    </row>
    <row r="258" spans="2:17" s="2" customFormat="1" x14ac:dyDescent="0.25">
      <c r="B258" s="1"/>
      <c r="E258" s="52"/>
      <c r="F258" s="53"/>
      <c r="G258" s="53"/>
      <c r="H258" s="53"/>
      <c r="K258" s="7"/>
      <c r="L258" s="7"/>
      <c r="M258" s="50"/>
      <c r="Q258" s="6"/>
    </row>
    <row r="259" spans="2:17" s="2" customFormat="1" x14ac:dyDescent="0.25">
      <c r="B259" s="1"/>
      <c r="E259" s="52"/>
      <c r="F259" s="53"/>
      <c r="G259" s="53"/>
      <c r="H259" s="53"/>
      <c r="K259" s="7"/>
      <c r="L259" s="7"/>
      <c r="M259" s="50"/>
      <c r="Q259" s="6"/>
    </row>
    <row r="260" spans="2:17" s="2" customFormat="1" x14ac:dyDescent="0.25">
      <c r="B260" s="1"/>
      <c r="E260" s="52"/>
      <c r="F260" s="53"/>
      <c r="G260" s="53"/>
      <c r="H260" s="53"/>
      <c r="K260" s="7"/>
      <c r="L260" s="7"/>
      <c r="M260" s="50"/>
      <c r="Q260" s="6"/>
    </row>
    <row r="261" spans="2:17" s="2" customFormat="1" x14ac:dyDescent="0.25">
      <c r="B261" s="1"/>
      <c r="E261" s="52"/>
      <c r="F261" s="53"/>
      <c r="G261" s="53"/>
      <c r="H261" s="53"/>
      <c r="K261" s="7"/>
      <c r="L261" s="7"/>
      <c r="M261" s="50"/>
      <c r="Q261" s="6"/>
    </row>
    <row r="262" spans="2:17" s="2" customFormat="1" x14ac:dyDescent="0.25">
      <c r="B262" s="1"/>
      <c r="E262" s="52"/>
      <c r="F262" s="53"/>
      <c r="G262" s="53"/>
      <c r="H262" s="53"/>
      <c r="K262" s="7"/>
      <c r="L262" s="7"/>
      <c r="M262" s="50"/>
      <c r="Q262" s="6"/>
    </row>
    <row r="263" spans="2:17" s="2" customFormat="1" x14ac:dyDescent="0.25">
      <c r="B263" s="1"/>
      <c r="E263" s="52"/>
      <c r="F263" s="53"/>
      <c r="G263" s="53"/>
      <c r="H263" s="53"/>
      <c r="K263" s="7"/>
      <c r="L263" s="7"/>
      <c r="M263" s="50"/>
      <c r="Q263" s="6"/>
    </row>
    <row r="264" spans="2:17" s="2" customFormat="1" x14ac:dyDescent="0.25">
      <c r="B264" s="1"/>
      <c r="E264" s="52"/>
      <c r="F264" s="53"/>
      <c r="G264" s="53"/>
      <c r="H264" s="53"/>
      <c r="K264" s="7"/>
      <c r="L264" s="7"/>
      <c r="M264" s="50"/>
      <c r="Q264" s="6"/>
    </row>
    <row r="265" spans="2:17" s="2" customFormat="1" x14ac:dyDescent="0.25">
      <c r="B265" s="1"/>
      <c r="E265" s="52"/>
      <c r="F265" s="53"/>
      <c r="G265" s="53"/>
      <c r="H265" s="53"/>
      <c r="K265" s="7"/>
      <c r="L265" s="7"/>
      <c r="M265" s="50"/>
      <c r="Q265" s="6"/>
    </row>
    <row r="266" spans="2:17" s="2" customFormat="1" x14ac:dyDescent="0.25">
      <c r="B266" s="1"/>
      <c r="E266" s="52"/>
      <c r="F266" s="53"/>
      <c r="G266" s="53"/>
      <c r="H266" s="53"/>
      <c r="K266" s="7"/>
      <c r="L266" s="7"/>
      <c r="M266" s="50"/>
      <c r="Q266" s="6"/>
    </row>
    <row r="267" spans="2:17" s="2" customFormat="1" x14ac:dyDescent="0.25">
      <c r="B267" s="1"/>
      <c r="E267" s="52"/>
      <c r="F267" s="53"/>
      <c r="G267" s="53"/>
      <c r="H267" s="53"/>
      <c r="K267" s="7"/>
      <c r="L267" s="7"/>
      <c r="M267" s="50"/>
      <c r="Q267" s="6"/>
    </row>
    <row r="268" spans="2:17" s="2" customFormat="1" x14ac:dyDescent="0.25">
      <c r="B268" s="1"/>
      <c r="E268" s="52"/>
      <c r="F268" s="53"/>
      <c r="G268" s="53"/>
      <c r="H268" s="53"/>
      <c r="K268" s="7"/>
      <c r="L268" s="7"/>
      <c r="M268" s="50"/>
      <c r="Q268" s="6"/>
    </row>
    <row r="269" spans="2:17" s="2" customFormat="1" x14ac:dyDescent="0.25">
      <c r="B269" s="1"/>
      <c r="E269" s="52"/>
      <c r="F269" s="53"/>
      <c r="G269" s="53"/>
      <c r="H269" s="53"/>
      <c r="K269" s="7"/>
      <c r="L269" s="7"/>
      <c r="M269" s="50"/>
      <c r="Q269" s="6"/>
    </row>
    <row r="270" spans="2:17" s="2" customFormat="1" x14ac:dyDescent="0.25">
      <c r="B270" s="1"/>
      <c r="E270" s="52"/>
      <c r="F270" s="53"/>
      <c r="G270" s="53"/>
      <c r="H270" s="53"/>
      <c r="K270" s="7"/>
      <c r="L270" s="7"/>
      <c r="M270" s="50"/>
      <c r="Q270" s="6"/>
    </row>
    <row r="271" spans="2:17" s="2" customFormat="1" x14ac:dyDescent="0.25">
      <c r="B271" s="1"/>
      <c r="E271" s="52"/>
      <c r="F271" s="53"/>
      <c r="G271" s="53"/>
      <c r="H271" s="53"/>
      <c r="K271" s="7"/>
      <c r="L271" s="7"/>
      <c r="M271" s="50"/>
      <c r="Q271" s="6"/>
    </row>
    <row r="272" spans="2:17" s="2" customFormat="1" x14ac:dyDescent="0.25">
      <c r="B272" s="1"/>
      <c r="E272" s="52"/>
      <c r="F272" s="53"/>
      <c r="G272" s="53"/>
      <c r="H272" s="53"/>
      <c r="K272" s="7"/>
      <c r="L272" s="7"/>
      <c r="M272" s="50"/>
      <c r="Q272" s="6"/>
    </row>
    <row r="273" spans="2:17" s="2" customFormat="1" x14ac:dyDescent="0.25">
      <c r="B273" s="1"/>
      <c r="E273" s="52"/>
      <c r="F273" s="53"/>
      <c r="G273" s="53"/>
      <c r="H273" s="53"/>
      <c r="K273" s="7"/>
      <c r="L273" s="7"/>
      <c r="M273" s="50"/>
      <c r="Q273" s="6"/>
    </row>
    <row r="274" spans="2:17" s="2" customFormat="1" x14ac:dyDescent="0.25">
      <c r="B274" s="1"/>
      <c r="E274" s="52"/>
      <c r="F274" s="53"/>
      <c r="G274" s="53"/>
      <c r="H274" s="53"/>
      <c r="K274" s="7"/>
      <c r="L274" s="7"/>
      <c r="M274" s="50"/>
      <c r="Q274" s="6"/>
    </row>
    <row r="275" spans="2:17" s="2" customFormat="1" x14ac:dyDescent="0.25">
      <c r="B275" s="1"/>
      <c r="E275" s="52"/>
      <c r="F275" s="53"/>
      <c r="G275" s="53"/>
      <c r="H275" s="53"/>
      <c r="K275" s="7"/>
      <c r="L275" s="7"/>
      <c r="M275" s="50"/>
      <c r="Q275" s="6"/>
    </row>
    <row r="276" spans="2:17" s="2" customFormat="1" x14ac:dyDescent="0.25">
      <c r="B276" s="1"/>
      <c r="E276" s="52"/>
      <c r="F276" s="53"/>
      <c r="G276" s="53"/>
      <c r="H276" s="53"/>
      <c r="K276" s="7"/>
      <c r="L276" s="7"/>
      <c r="M276" s="50"/>
      <c r="Q276" s="6"/>
    </row>
    <row r="277" spans="2:17" s="2" customFormat="1" x14ac:dyDescent="0.25">
      <c r="B277" s="1"/>
      <c r="E277" s="52"/>
      <c r="F277" s="53"/>
      <c r="G277" s="53"/>
      <c r="H277" s="53"/>
      <c r="K277" s="7"/>
      <c r="L277" s="7"/>
      <c r="M277" s="50"/>
      <c r="Q277" s="6"/>
    </row>
    <row r="278" spans="2:17" s="2" customFormat="1" x14ac:dyDescent="0.25">
      <c r="B278" s="1"/>
      <c r="E278" s="52"/>
      <c r="F278" s="53"/>
      <c r="G278" s="53"/>
      <c r="H278" s="53"/>
      <c r="K278" s="7"/>
      <c r="L278" s="7"/>
      <c r="M278" s="50"/>
      <c r="Q278" s="6"/>
    </row>
    <row r="279" spans="2:17" s="2" customFormat="1" x14ac:dyDescent="0.25">
      <c r="B279" s="1"/>
      <c r="E279" s="52"/>
      <c r="F279" s="53"/>
      <c r="G279" s="53"/>
      <c r="H279" s="53"/>
      <c r="K279" s="7"/>
      <c r="L279" s="7"/>
      <c r="M279" s="50"/>
      <c r="Q279" s="6"/>
    </row>
    <row r="280" spans="2:17" s="2" customFormat="1" x14ac:dyDescent="0.25">
      <c r="B280" s="1"/>
      <c r="E280" s="52"/>
      <c r="F280" s="53"/>
      <c r="G280" s="53"/>
      <c r="H280" s="53"/>
      <c r="K280" s="7"/>
      <c r="L280" s="7"/>
      <c r="M280" s="50"/>
      <c r="Q280" s="6"/>
    </row>
    <row r="281" spans="2:17" s="2" customFormat="1" x14ac:dyDescent="0.25">
      <c r="B281" s="1"/>
      <c r="E281" s="52"/>
      <c r="F281" s="53"/>
      <c r="G281" s="53"/>
      <c r="H281" s="53"/>
      <c r="K281" s="7"/>
      <c r="L281" s="7"/>
      <c r="M281" s="50"/>
      <c r="Q281" s="6"/>
    </row>
    <row r="282" spans="2:17" s="2" customFormat="1" x14ac:dyDescent="0.25">
      <c r="B282" s="1"/>
      <c r="E282" s="52"/>
      <c r="F282" s="53"/>
      <c r="G282" s="53"/>
      <c r="H282" s="53"/>
      <c r="K282" s="7"/>
      <c r="L282" s="7"/>
      <c r="M282" s="50"/>
      <c r="Q282" s="6"/>
    </row>
    <row r="283" spans="2:17" s="2" customFormat="1" x14ac:dyDescent="0.25">
      <c r="B283" s="1"/>
      <c r="E283" s="52"/>
      <c r="F283" s="53"/>
      <c r="G283" s="53"/>
      <c r="H283" s="53"/>
      <c r="K283" s="7"/>
      <c r="L283" s="7"/>
      <c r="M283" s="50"/>
      <c r="Q283" s="6"/>
    </row>
    <row r="284" spans="2:17" s="2" customFormat="1" x14ac:dyDescent="0.25">
      <c r="B284" s="1"/>
      <c r="E284" s="52"/>
      <c r="F284" s="53"/>
      <c r="G284" s="53"/>
      <c r="H284" s="53"/>
      <c r="K284" s="7"/>
      <c r="L284" s="7"/>
      <c r="M284" s="50"/>
      <c r="Q284" s="6"/>
    </row>
    <row r="285" spans="2:17" s="2" customFormat="1" x14ac:dyDescent="0.25">
      <c r="B285" s="1"/>
      <c r="E285" s="52"/>
      <c r="F285" s="53"/>
      <c r="G285" s="53"/>
      <c r="H285" s="53"/>
      <c r="K285" s="7"/>
      <c r="L285" s="7"/>
      <c r="M285" s="50"/>
      <c r="Q285" s="6"/>
    </row>
    <row r="286" spans="2:17" s="2" customFormat="1" x14ac:dyDescent="0.25">
      <c r="B286" s="1"/>
      <c r="E286" s="52"/>
      <c r="F286" s="53"/>
      <c r="G286" s="53"/>
      <c r="H286" s="53"/>
      <c r="K286" s="7"/>
      <c r="L286" s="7"/>
      <c r="M286" s="50"/>
      <c r="Q286" s="6"/>
    </row>
    <row r="287" spans="2:17" s="2" customFormat="1" x14ac:dyDescent="0.25">
      <c r="B287" s="1"/>
      <c r="E287" s="52"/>
      <c r="F287" s="53"/>
      <c r="G287" s="53"/>
      <c r="H287" s="53"/>
      <c r="K287" s="7"/>
      <c r="L287" s="7"/>
      <c r="M287" s="50"/>
      <c r="Q287" s="6"/>
    </row>
    <row r="288" spans="2:17" s="2" customFormat="1" x14ac:dyDescent="0.25">
      <c r="B288" s="1"/>
      <c r="E288" s="52"/>
      <c r="F288" s="53"/>
      <c r="G288" s="53"/>
      <c r="H288" s="53"/>
      <c r="K288" s="7"/>
      <c r="L288" s="7"/>
      <c r="M288" s="50"/>
      <c r="Q288" s="6"/>
    </row>
    <row r="289" spans="2:17" s="2" customFormat="1" x14ac:dyDescent="0.25">
      <c r="B289" s="1"/>
      <c r="E289" s="52"/>
      <c r="F289" s="53"/>
      <c r="G289" s="53"/>
      <c r="H289" s="53"/>
      <c r="K289" s="7"/>
      <c r="L289" s="7"/>
      <c r="M289" s="50"/>
      <c r="Q289" s="6"/>
    </row>
    <row r="290" spans="2:17" s="2" customFormat="1" x14ac:dyDescent="0.25">
      <c r="B290" s="1"/>
      <c r="E290" s="52"/>
      <c r="F290" s="53"/>
      <c r="G290" s="53"/>
      <c r="H290" s="53"/>
      <c r="K290" s="7"/>
      <c r="L290" s="7"/>
      <c r="M290" s="50"/>
      <c r="Q290" s="6"/>
    </row>
    <row r="291" spans="2:17" s="2" customFormat="1" x14ac:dyDescent="0.25">
      <c r="B291" s="1"/>
      <c r="E291" s="52"/>
      <c r="F291" s="53"/>
      <c r="G291" s="53"/>
      <c r="H291" s="53"/>
      <c r="K291" s="7"/>
      <c r="L291" s="7"/>
      <c r="M291" s="50"/>
      <c r="Q291" s="6"/>
    </row>
    <row r="292" spans="2:17" s="2" customFormat="1" x14ac:dyDescent="0.25">
      <c r="B292" s="1"/>
      <c r="E292" s="52"/>
      <c r="F292" s="53"/>
      <c r="G292" s="53"/>
      <c r="H292" s="53"/>
      <c r="K292" s="7"/>
      <c r="L292" s="7"/>
      <c r="M292" s="50"/>
      <c r="Q292" s="6"/>
    </row>
    <row r="293" spans="2:17" s="2" customFormat="1" x14ac:dyDescent="0.25">
      <c r="B293" s="1"/>
      <c r="E293" s="52"/>
      <c r="F293" s="53"/>
      <c r="G293" s="53"/>
      <c r="H293" s="53"/>
      <c r="K293" s="7"/>
      <c r="L293" s="7"/>
      <c r="M293" s="50"/>
      <c r="Q293" s="6"/>
    </row>
    <row r="294" spans="2:17" s="2" customFormat="1" x14ac:dyDescent="0.25">
      <c r="B294" s="1"/>
      <c r="E294" s="52"/>
      <c r="F294" s="53"/>
      <c r="G294" s="53"/>
      <c r="H294" s="53"/>
      <c r="K294" s="7"/>
      <c r="L294" s="7"/>
      <c r="M294" s="50"/>
      <c r="Q294" s="6"/>
    </row>
  </sheetData>
  <autoFilter ref="A5:Q82" xr:uid="{00000000-0009-0000-0000-000000000000}"/>
  <conditionalFormatting sqref="D6:D8">
    <cfRule type="duplicateValues" dxfId="62" priority="53"/>
  </conditionalFormatting>
  <conditionalFormatting sqref="D12">
    <cfRule type="duplicateValues" dxfId="61" priority="46"/>
  </conditionalFormatting>
  <conditionalFormatting sqref="D13">
    <cfRule type="duplicateValues" dxfId="60" priority="49"/>
  </conditionalFormatting>
  <conditionalFormatting sqref="D15:D20">
    <cfRule type="duplicateValues" dxfId="59" priority="56"/>
  </conditionalFormatting>
  <conditionalFormatting sqref="D25">
    <cfRule type="duplicateValues" dxfId="58" priority="42"/>
  </conditionalFormatting>
  <conditionalFormatting sqref="D26:D27">
    <cfRule type="duplicateValues" dxfId="57" priority="51"/>
  </conditionalFormatting>
  <conditionalFormatting sqref="D33:D36">
    <cfRule type="duplicateValues" dxfId="56" priority="48"/>
  </conditionalFormatting>
  <conditionalFormatting sqref="D38">
    <cfRule type="duplicateValues" dxfId="55" priority="33"/>
    <cfRule type="duplicateValues" dxfId="54" priority="35"/>
  </conditionalFormatting>
  <conditionalFormatting sqref="D45">
    <cfRule type="duplicateValues" dxfId="53" priority="23"/>
  </conditionalFormatting>
  <conditionalFormatting sqref="D47">
    <cfRule type="duplicateValues" dxfId="52" priority="45"/>
  </conditionalFormatting>
  <conditionalFormatting sqref="D49">
    <cfRule type="duplicateValues" dxfId="51" priority="40"/>
  </conditionalFormatting>
  <conditionalFormatting sqref="D51">
    <cfRule type="duplicateValues" dxfId="50" priority="30"/>
    <cfRule type="duplicateValues" dxfId="49" priority="32"/>
  </conditionalFormatting>
  <conditionalFormatting sqref="D53:D55">
    <cfRule type="duplicateValues" dxfId="48" priority="50"/>
  </conditionalFormatting>
  <conditionalFormatting sqref="D59">
    <cfRule type="duplicateValues" dxfId="47" priority="17"/>
    <cfRule type="duplicateValues" dxfId="46" priority="20"/>
  </conditionalFormatting>
  <conditionalFormatting sqref="D62">
    <cfRule type="duplicateValues" dxfId="45" priority="36"/>
  </conditionalFormatting>
  <conditionalFormatting sqref="D66">
    <cfRule type="duplicateValues" dxfId="44" priority="13"/>
    <cfRule type="duplicateValues" dxfId="43" priority="16"/>
  </conditionalFormatting>
  <conditionalFormatting sqref="D67">
    <cfRule type="duplicateValues" dxfId="42" priority="9"/>
    <cfRule type="duplicateValues" dxfId="41" priority="12"/>
  </conditionalFormatting>
  <conditionalFormatting sqref="D71:D72">
    <cfRule type="duplicateValues" dxfId="40" priority="44"/>
  </conditionalFormatting>
  <conditionalFormatting sqref="D79">
    <cfRule type="duplicateValues" dxfId="39" priority="47"/>
  </conditionalFormatting>
  <conditionalFormatting sqref="D81">
    <cfRule type="duplicateValues" dxfId="38" priority="27"/>
    <cfRule type="duplicateValues" dxfId="37" priority="29"/>
  </conditionalFormatting>
  <conditionalFormatting sqref="D82">
    <cfRule type="duplicateValues" dxfId="36" priority="24"/>
    <cfRule type="duplicateValues" dxfId="35" priority="26"/>
  </conditionalFormatting>
  <conditionalFormatting sqref="D83:D84 D14 D28:D32 D37 D9:D11 D80 D39:D41 D46 D48 D56:D58 D50 D21:D24 D73:D78 D63:D65 D60:D61 D68:D70">
    <cfRule type="duplicateValues" dxfId="34" priority="57"/>
  </conditionalFormatting>
  <conditionalFormatting sqref="D45">
    <cfRule type="duplicateValues" dxfId="33" priority="21"/>
  </conditionalFormatting>
  <conditionalFormatting sqref="D59">
    <cfRule type="duplicateValues" dxfId="32" priority="18"/>
  </conditionalFormatting>
  <conditionalFormatting sqref="D62">
    <cfRule type="duplicateValues" dxfId="31" priority="37"/>
  </conditionalFormatting>
  <conditionalFormatting sqref="D66">
    <cfRule type="duplicateValues" dxfId="30" priority="14"/>
  </conditionalFormatting>
  <conditionalFormatting sqref="D67">
    <cfRule type="duplicateValues" dxfId="29" priority="10"/>
  </conditionalFormatting>
  <conditionalFormatting sqref="D2:D4">
    <cfRule type="duplicateValues" dxfId="28" priority="54"/>
  </conditionalFormatting>
  <conditionalFormatting sqref="Q6:Q8">
    <cfRule type="duplicateValues" dxfId="27" priority="52" stopIfTrue="1"/>
  </conditionalFormatting>
  <conditionalFormatting sqref="Q15:Q20">
    <cfRule type="duplicateValues" dxfId="26" priority="55" stopIfTrue="1"/>
  </conditionalFormatting>
  <conditionalFormatting sqref="Q25">
    <cfRule type="duplicateValues" dxfId="25" priority="41" stopIfTrue="1"/>
  </conditionalFormatting>
  <conditionalFormatting sqref="Q38">
    <cfRule type="duplicateValues" dxfId="24" priority="34" stopIfTrue="1"/>
  </conditionalFormatting>
  <conditionalFormatting sqref="Q45">
    <cfRule type="duplicateValues" dxfId="23" priority="22" stopIfTrue="1"/>
  </conditionalFormatting>
  <conditionalFormatting sqref="Q49">
    <cfRule type="duplicateValues" dxfId="22" priority="39" stopIfTrue="1"/>
  </conditionalFormatting>
  <conditionalFormatting sqref="Q51">
    <cfRule type="duplicateValues" dxfId="21" priority="31" stopIfTrue="1"/>
  </conditionalFormatting>
  <conditionalFormatting sqref="Q59">
    <cfRule type="duplicateValues" dxfId="20" priority="19" stopIfTrue="1"/>
  </conditionalFormatting>
  <conditionalFormatting sqref="Q62">
    <cfRule type="duplicateValues" dxfId="19" priority="38" stopIfTrue="1"/>
  </conditionalFormatting>
  <conditionalFormatting sqref="Q66">
    <cfRule type="duplicateValues" dxfId="18" priority="15" stopIfTrue="1"/>
  </conditionalFormatting>
  <conditionalFormatting sqref="Q67">
    <cfRule type="duplicateValues" dxfId="17" priority="11" stopIfTrue="1"/>
  </conditionalFormatting>
  <conditionalFormatting sqref="Q81">
    <cfRule type="duplicateValues" dxfId="16" priority="28" stopIfTrue="1"/>
  </conditionalFormatting>
  <conditionalFormatting sqref="Q82">
    <cfRule type="duplicateValues" dxfId="15" priority="25" stopIfTrue="1"/>
  </conditionalFormatting>
  <conditionalFormatting sqref="Q83:Q1048576 Q50 Q9:Q14 Q26:Q37 Q1:Q5 Q63:Q65 Q21:Q24 Q39:Q44 Q53:Q58 Q46:Q48 Q60:Q61 Q68:Q80">
    <cfRule type="duplicateValues" dxfId="14" priority="43" stopIfTrue="1"/>
  </conditionalFormatting>
  <conditionalFormatting sqref="D60:D65 D68:D1048576 D1:D51 D53:D58">
    <cfRule type="duplicateValues" dxfId="13" priority="58"/>
  </conditionalFormatting>
  <conditionalFormatting sqref="D83:D1048576 D39:D44 D63:D65 D1:D37 D68:D80 D60:D61 D53:D58 D46:D50">
    <cfRule type="duplicateValues" dxfId="12" priority="59"/>
  </conditionalFormatting>
  <conditionalFormatting sqref="D1:D51 D53:D1048576">
    <cfRule type="duplicateValues" dxfId="11" priority="60"/>
  </conditionalFormatting>
  <conditionalFormatting sqref="D42:D44">
    <cfRule type="duplicateValues" dxfId="10" priority="61"/>
  </conditionalFormatting>
  <conditionalFormatting sqref="P52">
    <cfRule type="duplicateValues" dxfId="9" priority="6"/>
  </conditionalFormatting>
  <conditionalFormatting sqref="P52">
    <cfRule type="duplicateValues" dxfId="8" priority="5"/>
  </conditionalFormatting>
  <conditionalFormatting sqref="P52">
    <cfRule type="duplicateValues" dxfId="7" priority="7"/>
  </conditionalFormatting>
  <conditionalFormatting sqref="P52">
    <cfRule type="duplicateValues" dxfId="6" priority="3"/>
    <cfRule type="duplicateValues" dxfId="5" priority="4"/>
  </conditionalFormatting>
  <conditionalFormatting sqref="P52">
    <cfRule type="duplicateValues" dxfId="4" priority="8"/>
  </conditionalFormatting>
  <conditionalFormatting sqref="P52 D52">
    <cfRule type="duplicateValues" dxfId="3" priority="62"/>
  </conditionalFormatting>
  <conditionalFormatting sqref="D52">
    <cfRule type="duplicateValues" dxfId="2" priority="63"/>
  </conditionalFormatting>
  <conditionalFormatting sqref="Q52">
    <cfRule type="duplicateValues" dxfId="1" priority="2" stopIfTrue="1"/>
  </conditionalFormatting>
  <conditionalFormatting sqref="E1:E37 E82:E1048576 E52:E80 E39:E50">
    <cfRule type="duplicateValues" dxfId="0" priority="1"/>
  </conditionalFormatting>
  <printOptions horizontalCentered="1"/>
  <pageMargins left="0.59" right="0.78" top="0.27" bottom="0.27" header="0.17" footer="0.17"/>
  <pageSetup paperSize="14" scale="25" orientation="landscape" r:id="rId1"/>
  <headerFooter alignWithMargins="0">
    <oddHeader>&amp;C&amp;P / &amp;N
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PENSIONADOS 2026</vt:lpstr>
      <vt:lpstr>'PENSIONADOS 2026'!Área_de_impresión</vt:lpstr>
      <vt:lpstr>'PENSIONADOS 2026'!Print_Area</vt:lpstr>
      <vt:lpstr>'PENSIONADOS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2026-02-16T12:39:34Z</cp:lastPrinted>
  <dcterms:created xsi:type="dcterms:W3CDTF">2026-02-16T12:32:58Z</dcterms:created>
  <dcterms:modified xsi:type="dcterms:W3CDTF">2026-02-16T13:46:32Z</dcterms:modified>
</cp:coreProperties>
</file>